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30" yWindow="105" windowWidth="10170" windowHeight="7755" tabRatio="963" activeTab="4"/>
  </bookViews>
  <sheets>
    <sheet name="ميزانية 2013" sheetId="10" r:id="rId1"/>
    <sheet name="ميزانية 2014" sheetId="11" r:id="rId2"/>
    <sheet name="قائمة في الأعوان" sheetId="3" r:id="rId3"/>
    <sheet name="وسائل النقل" sheetId="15" r:id="rId4"/>
    <sheet name="قانون الإطار" sheetId="16" r:id="rId5"/>
  </sheets>
  <definedNames>
    <definedName name="_xlnm.Print_Area" localSheetId="2">'قائمة في الأعوان'!$A$1:$B$38</definedName>
  </definedNames>
  <calcPr calcId="145621"/>
</workbook>
</file>

<file path=xl/calcChain.xml><?xml version="1.0" encoding="utf-8"?>
<calcChain xmlns="http://schemas.openxmlformats.org/spreadsheetml/2006/main">
  <c r="E67" i="16" l="1"/>
  <c r="D67" i="16"/>
  <c r="E66" i="16"/>
  <c r="D66" i="16"/>
  <c r="F60" i="16"/>
  <c r="F59" i="16"/>
  <c r="I58" i="16"/>
  <c r="H58" i="16"/>
  <c r="G58" i="16"/>
  <c r="F58" i="16"/>
  <c r="F65" i="16"/>
  <c r="F64" i="16"/>
  <c r="H63" i="16"/>
  <c r="G63" i="16"/>
  <c r="F63" i="16"/>
  <c r="F62" i="16"/>
  <c r="H61" i="16"/>
  <c r="G61" i="16"/>
  <c r="F61" i="16"/>
  <c r="I61" i="16" l="1"/>
  <c r="I63" i="16"/>
  <c r="F22" i="16" l="1"/>
  <c r="F714" i="16"/>
  <c r="F713" i="16"/>
  <c r="F712" i="16"/>
  <c r="F711" i="16"/>
  <c r="F710" i="16"/>
  <c r="F709" i="16"/>
  <c r="F708" i="16"/>
  <c r="F707" i="16"/>
  <c r="F706" i="16"/>
  <c r="F705" i="16"/>
  <c r="F704" i="16"/>
  <c r="F703" i="16"/>
  <c r="F702" i="16"/>
  <c r="F701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4" i="16"/>
  <c r="F663" i="16"/>
  <c r="F662" i="16"/>
  <c r="F661" i="16"/>
  <c r="F660" i="16"/>
  <c r="F659" i="16"/>
  <c r="F658" i="16"/>
  <c r="F657" i="16"/>
  <c r="F656" i="16"/>
  <c r="F655" i="16"/>
  <c r="F654" i="16"/>
  <c r="F653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40" i="16"/>
  <c r="F639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6" i="16"/>
  <c r="F615" i="16"/>
  <c r="F614" i="16"/>
  <c r="F613" i="16"/>
  <c r="F612" i="16"/>
  <c r="F611" i="16"/>
  <c r="F610" i="16"/>
  <c r="F609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90" i="16"/>
  <c r="F589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9" i="16"/>
  <c r="F518" i="16"/>
  <c r="F517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H66" i="16"/>
  <c r="G66" i="16"/>
  <c r="F66" i="16"/>
  <c r="F57" i="16"/>
  <c r="F56" i="16"/>
  <c r="F55" i="16"/>
  <c r="F54" i="16"/>
  <c r="F53" i="16"/>
  <c r="F52" i="16"/>
  <c r="F51" i="16"/>
  <c r="F50" i="16"/>
  <c r="H49" i="16"/>
  <c r="G49" i="16"/>
  <c r="F49" i="16"/>
  <c r="F48" i="16"/>
  <c r="H47" i="16"/>
  <c r="G47" i="16"/>
  <c r="F47" i="16"/>
  <c r="I47" i="16" s="1"/>
  <c r="F46" i="16"/>
  <c r="H45" i="16"/>
  <c r="G45" i="16"/>
  <c r="F45" i="16"/>
  <c r="F44" i="16"/>
  <c r="F43" i="16"/>
  <c r="F42" i="16"/>
  <c r="F41" i="16"/>
  <c r="F40" i="16"/>
  <c r="F39" i="16"/>
  <c r="H38" i="16"/>
  <c r="G38" i="16"/>
  <c r="F38" i="16"/>
  <c r="F37" i="16"/>
  <c r="F36" i="16"/>
  <c r="H35" i="16"/>
  <c r="G35" i="16"/>
  <c r="F35" i="16"/>
  <c r="F34" i="16"/>
  <c r="F33" i="16"/>
  <c r="H32" i="16"/>
  <c r="G32" i="16"/>
  <c r="F32" i="16"/>
  <c r="F31" i="16"/>
  <c r="F30" i="16"/>
  <c r="F29" i="16"/>
  <c r="F28" i="16"/>
  <c r="F27" i="16"/>
  <c r="F26" i="16"/>
  <c r="F25" i="16"/>
  <c r="F24" i="16"/>
  <c r="H23" i="16"/>
  <c r="G23" i="16"/>
  <c r="F23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H9" i="16"/>
  <c r="G9" i="16"/>
  <c r="F9" i="16"/>
  <c r="F8" i="16"/>
  <c r="F7" i="16"/>
  <c r="F6" i="16"/>
  <c r="F5" i="16"/>
  <c r="F4" i="16"/>
  <c r="F3" i="16"/>
  <c r="H2" i="16"/>
  <c r="G2" i="16"/>
  <c r="F2" i="16"/>
  <c r="I66" i="16" l="1"/>
  <c r="I32" i="16"/>
  <c r="I2" i="16"/>
  <c r="I35" i="16"/>
  <c r="I49" i="16"/>
  <c r="I45" i="16"/>
  <c r="I38" i="16"/>
  <c r="I23" i="16"/>
  <c r="I9" i="16"/>
  <c r="C205" i="10" l="1"/>
  <c r="C477" i="10" l="1"/>
  <c r="C616" i="11" l="1"/>
  <c r="C615" i="11"/>
  <c r="C612" i="11"/>
  <c r="C608" i="11"/>
  <c r="C602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15" i="11"/>
  <c r="C205" i="11"/>
  <c r="C204" i="11" s="1"/>
  <c r="C186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97" i="10"/>
  <c r="C140" i="11" l="1"/>
  <c r="C451" i="11"/>
  <c r="C230" i="11"/>
  <c r="C129" i="11"/>
  <c r="C3" i="11"/>
  <c r="C67" i="11"/>
  <c r="C153" i="11"/>
  <c r="C149" i="11" s="1"/>
  <c r="C334" i="11"/>
  <c r="C374" i="11"/>
  <c r="C418" i="11"/>
  <c r="C441" i="11"/>
  <c r="C535" i="11"/>
  <c r="C607" i="11"/>
  <c r="C115" i="11"/>
  <c r="C373" i="11" l="1"/>
  <c r="C440" i="11"/>
  <c r="C229" i="11"/>
  <c r="C2" i="11"/>
  <c r="C606" i="11"/>
  <c r="C450" i="11"/>
  <c r="C114" i="11"/>
  <c r="C616" i="10"/>
  <c r="C602" i="10" s="1"/>
  <c r="C612" i="10"/>
  <c r="C608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186" i="10"/>
  <c r="C150" i="10"/>
  <c r="C141" i="10"/>
  <c r="C137" i="10"/>
  <c r="C134" i="10"/>
  <c r="C130" i="10"/>
  <c r="C123" i="10"/>
  <c r="C116" i="10"/>
  <c r="C68" i="10"/>
  <c r="C61" i="10"/>
  <c r="C38" i="10"/>
  <c r="C11" i="10"/>
  <c r="C4" i="10"/>
  <c r="C204" i="10" l="1"/>
  <c r="C615" i="10"/>
  <c r="C148" i="11"/>
  <c r="C147" i="11" s="1"/>
  <c r="C449" i="11"/>
  <c r="C441" i="10"/>
  <c r="C418" i="10"/>
  <c r="C129" i="10"/>
  <c r="C535" i="10"/>
  <c r="C140" i="10"/>
  <c r="C334" i="10"/>
  <c r="C230" i="10"/>
  <c r="C374" i="10"/>
  <c r="C153" i="10"/>
  <c r="C607" i="10"/>
  <c r="C606" i="10" s="1"/>
  <c r="C451" i="10"/>
  <c r="C3" i="10"/>
  <c r="C67" i="10"/>
  <c r="C115" i="10"/>
  <c r="C373" i="10" l="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<sst xmlns="http://schemas.openxmlformats.org/spreadsheetml/2006/main" count="1513" uniqueCount="698">
  <si>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</si>
  <si>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</si>
  <si>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</si>
  <si>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</si>
  <si>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</si>
  <si>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</si>
  <si>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</si>
  <si>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</si>
  <si>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</si>
  <si>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</si>
  <si>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</si>
  <si>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</si>
  <si>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</si>
  <si>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</si>
  <si>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</si>
  <si>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</si>
  <si>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</si>
  <si>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</si>
  <si>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</si>
  <si>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</si>
  <si>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</si>
  <si>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</si>
  <si>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</si>
  <si>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</si>
  <si>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</si>
  <si>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</si>
  <si>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</si>
  <si>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</si>
  <si>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</si>
  <si>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</si>
  <si>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</si>
  <si>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</si>
  <si>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</si>
  <si>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</si>
  <si>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</si>
  <si>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</si>
  <si>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</si>
  <si>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</si>
  <si>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</si>
  <si>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</si>
  <si>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</si>
  <si>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</si>
  <si>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</si>
  <si>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</si>
  <si>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</si>
  <si>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</si>
  <si>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</si>
  <si>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</si>
  <si>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</si>
  <si>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</si>
  <si>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</si>
  <si>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</si>
  <si>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</si>
  <si>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</si>
  <si>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</si>
  <si>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</si>
  <si>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</si>
  <si>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الاسم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</si>
  <si>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</si>
  <si>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</si>
  <si>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</si>
  <si>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</si>
  <si>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</si>
  <si>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</si>
  <si>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</si>
  <si>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</si>
  <si>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</si>
  <si>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</si>
  <si>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</si>
  <si>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</si>
  <si>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</si>
  <si>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</si>
  <si>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</si>
  <si>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</si>
  <si>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</si>
  <si>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</si>
  <si>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</si>
  <si>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</si>
  <si>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</si>
  <si>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</si>
  <si>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</si>
  <si>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</si>
  <si>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</si>
  <si>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</si>
  <si>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</si>
  <si>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</si>
  <si>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</si>
  <si>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</si>
  <si>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</si>
  <si>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</si>
  <si>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</si>
  <si>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</si>
  <si>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</si>
  <si>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</si>
  <si>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</si>
  <si>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</si>
  <si>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</si>
  <si>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</si>
  <si>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</si>
  <si>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</si>
  <si>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</si>
  <si>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</si>
  <si>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</si>
  <si>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</si>
  <si>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</si>
  <si>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</si>
  <si>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</si>
  <si>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</si>
  <si>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</si>
  <si>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</si>
  <si>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</si>
  <si>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</si>
  <si>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</si>
  <si>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</si>
  <si>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</si>
  <si>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</si>
  <si>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</si>
  <si>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</si>
  <si>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</si>
  <si>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</si>
  <si>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</si>
  <si>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</si>
  <si>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</si>
  <si>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</si>
  <si>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</si>
  <si>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</si>
  <si>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</si>
  <si>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</si>
  <si>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</si>
  <si>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</si>
  <si>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</si>
  <si>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</si>
  <si>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</si>
  <si>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</si>
  <si>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</si>
  <si>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</si>
  <si>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</si>
  <si>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</si>
  <si>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</si>
  <si>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</si>
  <si>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</si>
  <si>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</si>
  <si>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</si>
  <si>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</si>
  <si>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</si>
  <si>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</si>
  <si>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</si>
  <si>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</si>
  <si>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</si>
  <si>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</si>
  <si>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</si>
  <si>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</si>
  <si>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</si>
  <si>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</si>
  <si>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</si>
  <si>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</si>
  <si>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</si>
  <si>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</si>
  <si>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</si>
  <si>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</si>
  <si>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</si>
  <si>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</si>
  <si>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</si>
  <si>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</si>
  <si>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</si>
  <si>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</si>
  <si>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</si>
  <si>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</si>
  <si>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</si>
  <si>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</si>
  <si>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</si>
  <si>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</si>
  <si>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</si>
  <si>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</si>
  <si>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</si>
  <si>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</si>
  <si>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</si>
  <si>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</si>
  <si>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</si>
  <si>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</si>
  <si>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</si>
  <si>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</si>
  <si>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</si>
  <si>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</si>
  <si>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</si>
  <si>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</si>
  <si>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</si>
  <si>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</si>
  <si>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</si>
  <si>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</si>
  <si>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</si>
  <si>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</si>
  <si>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</si>
  <si>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</si>
  <si>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</si>
  <si>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</si>
  <si>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</si>
  <si>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</si>
  <si>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</si>
  <si>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</si>
  <si>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</si>
  <si>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</si>
  <si>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</si>
  <si>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</si>
  <si>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</si>
  <si>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</si>
  <si>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</si>
  <si>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</si>
  <si>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</si>
  <si>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</si>
  <si>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</si>
  <si>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</si>
  <si>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</si>
  <si>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</si>
  <si>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</si>
  <si>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</si>
  <si>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</si>
  <si>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</si>
  <si>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</si>
  <si>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</si>
  <si>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</si>
  <si>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</si>
  <si>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</si>
  <si>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</si>
  <si>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</si>
  <si>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</si>
  <si>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</si>
  <si>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</si>
  <si>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</si>
  <si>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</si>
  <si>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</si>
  <si>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</si>
  <si>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</si>
  <si>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</si>
  <si>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</si>
  <si>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</si>
  <si>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</si>
  <si>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</si>
  <si>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</si>
  <si>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</si>
  <si>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</si>
  <si>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</si>
  <si>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</si>
  <si>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</si>
  <si>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</si>
  <si>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</si>
  <si>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</si>
  <si>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</si>
  <si>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</si>
  <si>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</si>
  <si>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</si>
  <si>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</si>
  <si>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</si>
  <si>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</si>
  <si>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</si>
  <si>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</si>
  <si>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</si>
  <si>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</si>
  <si>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</si>
  <si>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</si>
  <si>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</si>
  <si>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</si>
  <si>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</si>
  <si>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</si>
  <si>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</si>
  <si>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</si>
  <si>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</si>
  <si>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</si>
  <si>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</si>
  <si>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</si>
  <si>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</si>
  <si>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</si>
  <si>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</si>
  <si>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</si>
  <si>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</si>
  <si>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</si>
  <si>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</si>
  <si>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</si>
  <si>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</si>
  <si>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</si>
  <si>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</si>
  <si>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</si>
  <si>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</si>
  <si>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</si>
  <si>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</si>
  <si>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</si>
  <si>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</si>
  <si>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</si>
  <si>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</si>
  <si>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</si>
  <si>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</si>
  <si>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</si>
  <si>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</si>
  <si>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</si>
  <si>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</si>
  <si>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</si>
  <si>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</si>
  <si>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</si>
  <si>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</si>
  <si>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</si>
  <si>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</si>
  <si>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</si>
  <si>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</si>
  <si>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</si>
  <si>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</si>
  <si>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</si>
  <si>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</si>
  <si>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</si>
  <si>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</si>
  <si>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</si>
  <si>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</si>
  <si>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</si>
  <si>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</si>
  <si>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</si>
  <si>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</si>
  <si>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</si>
  <si>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</si>
  <si>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</si>
  <si>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</si>
  <si>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</si>
  <si>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</si>
  <si>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</si>
  <si>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</si>
  <si>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</si>
  <si>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</si>
  <si>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</si>
  <si>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</si>
  <si>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</si>
  <si>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</si>
  <si>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</si>
  <si>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</si>
  <si>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</si>
  <si>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</si>
  <si>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</si>
  <si>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</si>
  <si>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</si>
  <si>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</si>
  <si>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</si>
  <si>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</si>
  <si>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</si>
  <si>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</si>
  <si>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</si>
  <si>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</si>
  <si>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</si>
  <si>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</si>
  <si>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</si>
  <si>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</si>
  <si>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</si>
  <si>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</si>
  <si>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</si>
  <si>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</si>
  <si>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</si>
  <si>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</si>
  <si>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</si>
  <si>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</si>
  <si>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</si>
  <si>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</si>
  <si>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</si>
  <si>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</si>
  <si>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</si>
  <si>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</si>
  <si>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</si>
  <si>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</si>
  <si>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</si>
  <si>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</si>
  <si>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</si>
  <si>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</si>
  <si>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</si>
  <si>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</si>
  <si>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</si>
  <si>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</si>
  <si>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</si>
  <si>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</si>
  <si>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</si>
  <si>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</si>
  <si>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</si>
  <si>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</si>
  <si>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</si>
  <si>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</si>
  <si>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</si>
  <si>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</si>
  <si>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</si>
  <si>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</si>
  <si>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</si>
  <si>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</si>
  <si>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</si>
  <si>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</si>
  <si>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</si>
  <si>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</si>
  <si>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</si>
  <si>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</si>
  <si>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</si>
  <si>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</si>
  <si>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</si>
  <si>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</si>
  <si>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</si>
  <si>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</si>
  <si>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</si>
  <si>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</si>
  <si>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</si>
  <si>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</si>
  <si>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</si>
  <si>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</si>
  <si>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</si>
  <si>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</si>
  <si>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</si>
  <si>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</si>
  <si>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</si>
  <si>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</si>
  <si>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</si>
  <si>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</si>
  <si>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</si>
  <si>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</si>
  <si>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</si>
  <si>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</si>
  <si>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</si>
  <si>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</si>
  <si>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</si>
  <si>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</si>
  <si>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</si>
  <si>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</si>
  <si>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</si>
  <si>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</si>
  <si>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</si>
  <si>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</si>
  <si>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</si>
  <si>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</si>
  <si>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</si>
  <si>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</si>
  <si>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</si>
  <si>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</si>
  <si>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</si>
  <si>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</si>
  <si>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</si>
  <si>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</si>
  <si>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</si>
  <si>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</si>
  <si>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</si>
  <si>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</si>
  <si>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</si>
  <si>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</si>
  <si>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</si>
  <si>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</si>
  <si>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</si>
  <si>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</si>
  <si>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</si>
  <si>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</si>
  <si>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</si>
  <si>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</si>
  <si>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</si>
  <si>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</si>
  <si>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</si>
  <si>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</si>
  <si>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</si>
  <si>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</si>
  <si>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</si>
  <si>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</si>
  <si>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</si>
  <si>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</si>
  <si>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</si>
  <si>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</si>
  <si>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</si>
  <si>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</si>
  <si>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</si>
  <si>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</si>
  <si>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</si>
  <si>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</si>
  <si>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</si>
  <si>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</si>
  <si>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</si>
  <si>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</si>
  <si>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</si>
  <si>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</si>
  <si>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</si>
  <si>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</si>
  <si>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</si>
  <si>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</si>
  <si>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</si>
  <si>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</si>
  <si>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</si>
  <si>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</si>
  <si>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</si>
  <si>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</si>
  <si>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</si>
  <si>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</si>
  <si>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</si>
  <si>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</si>
  <si>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</si>
  <si>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</si>
  <si>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</si>
  <si>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</si>
  <si>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</si>
  <si>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</si>
  <si>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</si>
  <si>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</si>
  <si>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</si>
  <si>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</si>
  <si>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</si>
  <si>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</si>
  <si>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</si>
  <si>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</si>
  <si>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</si>
  <si>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</si>
  <si>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</si>
  <si>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</si>
  <si>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</si>
  <si>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</si>
  <si>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</si>
  <si>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</si>
  <si>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</si>
  <si>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</si>
  <si>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</si>
  <si>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</si>
  <si>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</si>
  <si>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</si>
  <si>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</si>
  <si>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</si>
  <si>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</si>
  <si>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</si>
  <si>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</si>
  <si>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</si>
  <si>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</si>
  <si>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</si>
  <si>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</si>
  <si>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</si>
  <si>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</si>
  <si>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</si>
  <si>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</si>
  <si>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</si>
  <si>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</si>
  <si>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</si>
  <si>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</si>
  <si>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</si>
  <si>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</si>
  <si>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</si>
  <si>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</si>
  <si>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</si>
  <si>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</si>
  <si>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النظافة</t>
  </si>
  <si>
    <t>عامل ص3</t>
  </si>
  <si>
    <t>الحلة المدنية</t>
  </si>
  <si>
    <t>عثمان بن محمد الدقي</t>
  </si>
  <si>
    <t>عامل ص6</t>
  </si>
  <si>
    <t>الاعلامية</t>
  </si>
  <si>
    <t>محمد الناصر الوسلاتي</t>
  </si>
  <si>
    <t>الحالة المدنية</t>
  </si>
  <si>
    <t>عبد االه الجبالي</t>
  </si>
  <si>
    <t>عامل ص5</t>
  </si>
  <si>
    <t>منيرة الوسلاتي</t>
  </si>
  <si>
    <t>عامل ص7</t>
  </si>
  <si>
    <t>التنظيف</t>
  </si>
  <si>
    <t>علي الحمدي</t>
  </si>
  <si>
    <t>صالح الرياحي</t>
  </si>
  <si>
    <t>محمد البجاوي</t>
  </si>
  <si>
    <t>الاشغال</t>
  </si>
  <si>
    <t>رضا الرياحي</t>
  </si>
  <si>
    <t>عامل ص8</t>
  </si>
  <si>
    <t>عبد الرحمان العيدودي</t>
  </si>
  <si>
    <t>الحراسة</t>
  </si>
  <si>
    <t>رفيعة الفزاني</t>
  </si>
  <si>
    <t xml:space="preserve">عامل ص5 </t>
  </si>
  <si>
    <t>مصلحة الاعوان</t>
  </si>
  <si>
    <t>مكرم الماجري</t>
  </si>
  <si>
    <t>عامل ص1</t>
  </si>
  <si>
    <t>النضافة</t>
  </si>
  <si>
    <t>فروق العبيدي</t>
  </si>
  <si>
    <t>كمال الرزقي</t>
  </si>
  <si>
    <t>المغازة</t>
  </si>
  <si>
    <t>كمال وهبي</t>
  </si>
  <si>
    <t>حاتم الفرشيشي</t>
  </si>
  <si>
    <t>محمد خويني</t>
  </si>
  <si>
    <t>احمد كرامتي وسلاتي</t>
  </si>
  <si>
    <t>عبد الكريم الشيجي</t>
  </si>
  <si>
    <t>ابراهيم السعداوي</t>
  </si>
  <si>
    <t>محمد علي الرياحي</t>
  </si>
  <si>
    <t>حسن السعداوي</t>
  </si>
  <si>
    <t>حسن الرزقي</t>
  </si>
  <si>
    <t>عامل ص2</t>
  </si>
  <si>
    <t>المساحات الخضراء</t>
  </si>
  <si>
    <t>فريد الزعلوني</t>
  </si>
  <si>
    <t>مكرم الفرشيشي</t>
  </si>
  <si>
    <t>مختار المرداسي</t>
  </si>
  <si>
    <t>فرحات السعداوي</t>
  </si>
  <si>
    <t>محمد العوني</t>
  </si>
  <si>
    <t>الناصر الكرامتي</t>
  </si>
  <si>
    <t>الطاهر جريدي</t>
  </si>
  <si>
    <t>الكهرباء</t>
  </si>
  <si>
    <t>منير الوسلاتي</t>
  </si>
  <si>
    <t>كاتب تصرف</t>
  </si>
  <si>
    <t>ليلى الماجري</t>
  </si>
  <si>
    <t>عامل ص4</t>
  </si>
  <si>
    <t>الرقن</t>
  </si>
  <si>
    <t>زهير البركاتي</t>
  </si>
  <si>
    <t>عادل البراني</t>
  </si>
  <si>
    <t xml:space="preserve"> فاطمة المرواني</t>
  </si>
  <si>
    <t>مكتب الظبط</t>
  </si>
  <si>
    <t>عبد العزيز الجندوبي</t>
  </si>
  <si>
    <t>الحدادة</t>
  </si>
  <si>
    <t>حاتم العبدلي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</si>
  <si>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</si>
  <si>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</si>
  <si>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</si>
  <si>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</si>
  <si>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</si>
  <si>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</si>
  <si>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</si>
  <si>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</si>
  <si>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</si>
  <si>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</si>
  <si>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</si>
  <si>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</si>
  <si>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</si>
  <si>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</si>
  <si>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</si>
  <si>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</si>
  <si>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</si>
  <si>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</si>
  <si>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</si>
  <si>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</si>
  <si>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</si>
  <si>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</si>
  <si>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</si>
  <si>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</si>
  <si>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</si>
  <si>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</si>
  <si>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</si>
  <si>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</si>
  <si>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متصرف</t>
  </si>
  <si>
    <t>ملحق إدارة</t>
  </si>
  <si>
    <t>ملحق مديرية</t>
  </si>
  <si>
    <t>كاتب مديرية</t>
  </si>
  <si>
    <t>مستكتب إدارة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</si>
  <si>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</si>
  <si>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</si>
  <si>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</si>
  <si>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</si>
  <si>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</si>
  <si>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</si>
  <si>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</si>
  <si>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</si>
  <si>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</si>
  <si>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</si>
  <si>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</si>
  <si>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</si>
  <si>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</si>
  <si>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</si>
  <si>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</si>
  <si>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</si>
  <si>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</si>
  <si>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</si>
  <si>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</si>
  <si>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</si>
  <si>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</si>
  <si>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</si>
  <si>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</si>
  <si>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</si>
  <si>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</si>
  <si>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</si>
  <si>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</si>
  <si>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</si>
  <si>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</si>
  <si>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</si>
  <si>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</si>
  <si>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</si>
  <si>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</si>
  <si>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</si>
  <si>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</si>
  <si>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</si>
  <si>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</si>
  <si>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</si>
  <si>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</si>
  <si>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</si>
  <si>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العملة</t>
  </si>
  <si>
    <t>المجموعة الأولى</t>
  </si>
  <si>
    <t>المجموعة الثانية</t>
  </si>
  <si>
    <t>المجموعة الثالثة</t>
  </si>
  <si>
    <t>الإطار الخاص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</si>
  <si>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</si>
  <si>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</si>
  <si>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</si>
  <si>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</si>
  <si>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</si>
  <si>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محلق تفقد تراتيب</t>
  </si>
  <si>
    <t>مراقب تراتيب بلدية</t>
  </si>
  <si>
    <t>ناظر تراتيب بلدية</t>
  </si>
  <si>
    <t>نزيهة بن طراد الطراتلسي</t>
  </si>
  <si>
    <t>الرتبة أو الصنف</t>
  </si>
  <si>
    <t>مازوط</t>
  </si>
  <si>
    <t>متوسطة</t>
  </si>
  <si>
    <t>آلة جارفة كاز</t>
  </si>
  <si>
    <t>حسنة</t>
  </si>
  <si>
    <t>آلة جارفة (هبة تركية)</t>
  </si>
  <si>
    <t>شاحنة خفيفة فورد</t>
  </si>
  <si>
    <t>جرار لنديني</t>
  </si>
  <si>
    <t>سيئة</t>
  </si>
  <si>
    <t>جرار نيو هولاند</t>
  </si>
  <si>
    <t>جرار شيبوري</t>
  </si>
  <si>
    <t>العمل المكلف 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</si>
</sst>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2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2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2" borderId="1" xfId="1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Border="1" applyAlignment="1">
      <alignment horizontal="right" vertical="center" wrapText="1" readingOrder="2"/>
    </xf>
    <xf numFmtId="0" fontId="7" fillId="0" borderId="1" xfId="0" applyFont="1" applyBorder="1" applyAlignment="1">
      <alignment horizontal="right" vertical="center" wrapText="1" readingOrder="2"/>
    </xf>
    <xf numFmtId="0" fontId="0" fillId="8" borderId="1" xfId="0" applyFill="1" applyBorder="1" applyAlignment="1">
      <alignment horizontal="right" vertical="center" wrapText="1" readingOrder="2"/>
    </xf>
    <xf numFmtId="0" fontId="7" fillId="8" borderId="1" xfId="0" applyFont="1" applyFill="1" applyBorder="1" applyAlignment="1">
      <alignment horizontal="right" vertical="center" wrapText="1" readingOrder="2"/>
    </xf>
    <xf numFmtId="0" fontId="1" fillId="7" borderId="1" xfId="1" applyNumberFormat="1" applyFont="1" applyFill="1" applyBorder="1" applyAlignment="1">
      <alignment horizontal="right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right" vertical="center" wrapText="1" readingOrder="2"/>
    </xf>
    <xf numFmtId="0" fontId="0" fillId="0" borderId="0" xfId="0" applyFont="1" applyAlignment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/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2" borderId="2" xfId="1" applyNumberFormat="1" applyFont="1" applyFill="1" applyBorder="1" applyAlignment="1">
      <alignment horizontal="right"/>
    </xf>
    <xf numFmtId="164" fontId="0" fillId="12" borderId="3" xfId="1" applyNumberFormat="1" applyFont="1" applyFill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6" fillId="12" borderId="2" xfId="0" applyFont="1" applyFill="1" applyBorder="1" applyAlignment="1">
      <alignment horizontal="right" wrapText="1"/>
    </xf>
    <xf numFmtId="0" fontId="6" fillId="12" borderId="3" xfId="0" applyFont="1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9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 readingOrder="2"/>
    </xf>
    <xf numFmtId="0" fontId="0" fillId="0" borderId="0" xfId="0" applyBorder="1"/>
    <xf numFmtId="0" fontId="0" fillId="0" borderId="0" xfId="0" applyNumberFormat="1" applyBorder="1"/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584" zoomScale="75" zoomScaleNormal="75" workbookViewId="0">
      <selection activeCell="E584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9" t="s">
        <v>30</v>
      </c>
      <c r="B1" s="69"/>
      <c r="C1" s="69"/>
    </row>
    <row r="2" spans="1:8" x14ac:dyDescent="0.25">
      <c r="A2" s="75" t="s">
        <v>52</v>
      </c>
      <c r="B2" s="75"/>
      <c r="C2" s="22">
        <f>C3+C67</f>
        <v>685976.76699999999</v>
      </c>
    </row>
    <row r="3" spans="1:8" x14ac:dyDescent="0.25">
      <c r="A3" s="72" t="s">
        <v>532</v>
      </c>
      <c r="B3" s="72"/>
      <c r="C3" s="19">
        <f>C4+C11+C38+C61</f>
        <v>206476.76699999999</v>
      </c>
    </row>
    <row r="4" spans="1:8" ht="15" customHeight="1" x14ac:dyDescent="0.25">
      <c r="A4" s="67" t="s">
        <v>77</v>
      </c>
      <c r="B4" s="68"/>
      <c r="C4" s="17">
        <f>SUM(C5:C10)</f>
        <v>100500</v>
      </c>
      <c r="E4" s="13"/>
      <c r="F4" s="13"/>
      <c r="G4" s="13"/>
      <c r="H4" s="13"/>
    </row>
    <row r="5" spans="1:8" ht="15" customHeight="1" outlineLevel="1" x14ac:dyDescent="0.25">
      <c r="A5" s="3">
        <v>1101</v>
      </c>
      <c r="B5" s="1" t="s">
        <v>0</v>
      </c>
      <c r="C5" s="2">
        <v>40000</v>
      </c>
      <c r="E5" s="13"/>
      <c r="F5" s="13"/>
      <c r="G5" s="13"/>
      <c r="H5" s="13"/>
    </row>
    <row r="6" spans="1:8" ht="15" customHeight="1" outlineLevel="1" x14ac:dyDescent="0.25">
      <c r="A6" s="3">
        <v>1102</v>
      </c>
      <c r="B6" s="1" t="s">
        <v>1</v>
      </c>
      <c r="C6" s="2">
        <v>5000</v>
      </c>
      <c r="E6" s="13"/>
      <c r="F6" s="13"/>
      <c r="G6" s="13"/>
      <c r="H6" s="13"/>
    </row>
    <row r="7" spans="1:8" ht="15" customHeight="1" outlineLevel="1" x14ac:dyDescent="0.25">
      <c r="A7" s="3">
        <v>1201</v>
      </c>
      <c r="B7" s="1" t="s">
        <v>2</v>
      </c>
      <c r="C7" s="2">
        <v>55000</v>
      </c>
      <c r="E7" s="13"/>
      <c r="F7" s="13"/>
      <c r="G7" s="13"/>
      <c r="H7" s="13"/>
    </row>
    <row r="8" spans="1:8" ht="15" customHeight="1" outlineLevel="1" x14ac:dyDescent="0.25">
      <c r="A8" s="3">
        <v>1201</v>
      </c>
      <c r="B8" s="1" t="s">
        <v>54</v>
      </c>
      <c r="C8" s="2"/>
      <c r="E8" s="13"/>
      <c r="F8" s="13"/>
      <c r="G8" s="13"/>
      <c r="H8" s="13"/>
    </row>
    <row r="9" spans="1:8" ht="15" customHeight="1" outlineLevel="1" x14ac:dyDescent="0.25">
      <c r="A9" s="3">
        <v>1202</v>
      </c>
      <c r="B9" s="1" t="s">
        <v>76</v>
      </c>
      <c r="C9" s="2"/>
      <c r="E9" s="13"/>
      <c r="F9" s="13"/>
      <c r="G9" s="13"/>
      <c r="H9" s="13"/>
    </row>
    <row r="10" spans="1:8" ht="15" customHeight="1" outlineLevel="1" x14ac:dyDescent="0.25">
      <c r="A10" s="3">
        <v>1203</v>
      </c>
      <c r="B10" s="1" t="s">
        <v>3</v>
      </c>
      <c r="C10" s="2">
        <v>500</v>
      </c>
      <c r="E10" s="13"/>
      <c r="F10" s="13"/>
      <c r="G10" s="13"/>
      <c r="H10" s="13"/>
    </row>
    <row r="11" spans="1:8" ht="15" customHeight="1" x14ac:dyDescent="0.25">
      <c r="A11" s="67" t="s">
        <v>78</v>
      </c>
      <c r="B11" s="68"/>
      <c r="C11" s="17">
        <f>SUM(C12:C37)</f>
        <v>38500</v>
      </c>
      <c r="E11" s="13"/>
      <c r="F11" s="13"/>
      <c r="G11" s="13"/>
      <c r="H11" s="13"/>
    </row>
    <row r="12" spans="1:8" outlineLevel="1" x14ac:dyDescent="0.25">
      <c r="A12" s="3">
        <v>2101</v>
      </c>
      <c r="B12" s="1" t="s">
        <v>4</v>
      </c>
      <c r="C12" s="2">
        <v>23000</v>
      </c>
    </row>
    <row r="13" spans="1:8" outlineLevel="1" x14ac:dyDescent="0.25">
      <c r="A13" s="3">
        <v>2102</v>
      </c>
      <c r="B13" s="1" t="s">
        <v>79</v>
      </c>
      <c r="C13" s="2"/>
    </row>
    <row r="14" spans="1:8" outlineLevel="1" x14ac:dyDescent="0.25">
      <c r="A14" s="3">
        <v>2201</v>
      </c>
      <c r="B14" s="1" t="s">
        <v>5</v>
      </c>
      <c r="C14" s="2"/>
    </row>
    <row r="15" spans="1:8" outlineLevel="1" x14ac:dyDescent="0.25">
      <c r="A15" s="3">
        <v>2201</v>
      </c>
      <c r="B15" s="1" t="s">
        <v>80</v>
      </c>
      <c r="C15" s="2"/>
    </row>
    <row r="16" spans="1:8" outlineLevel="1" x14ac:dyDescent="0.25">
      <c r="A16" s="3">
        <v>2201</v>
      </c>
      <c r="B16" s="1" t="s">
        <v>81</v>
      </c>
      <c r="C16" s="2"/>
    </row>
    <row r="17" spans="1:3" outlineLevel="1" x14ac:dyDescent="0.25">
      <c r="A17" s="3">
        <v>2202</v>
      </c>
      <c r="B17" s="1" t="s">
        <v>82</v>
      </c>
      <c r="C17" s="2"/>
    </row>
    <row r="18" spans="1:3" outlineLevel="1" x14ac:dyDescent="0.25">
      <c r="A18" s="3">
        <v>2203</v>
      </c>
      <c r="B18" s="1" t="s">
        <v>83</v>
      </c>
      <c r="C18" s="2"/>
    </row>
    <row r="19" spans="1:3" outlineLevel="1" x14ac:dyDescent="0.25">
      <c r="A19" s="3">
        <v>2204</v>
      </c>
      <c r="B19" s="1" t="s">
        <v>84</v>
      </c>
      <c r="C19" s="2"/>
    </row>
    <row r="20" spans="1:3" outlineLevel="1" x14ac:dyDescent="0.25">
      <c r="A20" s="3">
        <v>2299</v>
      </c>
      <c r="B20" s="1" t="s">
        <v>85</v>
      </c>
      <c r="C20" s="2"/>
    </row>
    <row r="21" spans="1:3" outlineLevel="1" x14ac:dyDescent="0.25">
      <c r="A21" s="3">
        <v>2301</v>
      </c>
      <c r="B21" s="1" t="s">
        <v>86</v>
      </c>
      <c r="C21" s="2"/>
    </row>
    <row r="22" spans="1:3" outlineLevel="1" x14ac:dyDescent="0.25">
      <c r="A22" s="3">
        <v>2302</v>
      </c>
      <c r="B22" s="1" t="s">
        <v>87</v>
      </c>
      <c r="C22" s="2"/>
    </row>
    <row r="23" spans="1:3" outlineLevel="1" x14ac:dyDescent="0.25">
      <c r="A23" s="3">
        <v>2303</v>
      </c>
      <c r="B23" s="1" t="s">
        <v>88</v>
      </c>
      <c r="C23" s="2"/>
    </row>
    <row r="24" spans="1:3" outlineLevel="1" x14ac:dyDescent="0.25">
      <c r="A24" s="3">
        <v>2304</v>
      </c>
      <c r="B24" s="1" t="s">
        <v>89</v>
      </c>
      <c r="C24" s="2"/>
    </row>
    <row r="25" spans="1:3" outlineLevel="1" x14ac:dyDescent="0.25">
      <c r="A25" s="3">
        <v>2305</v>
      </c>
      <c r="B25" s="1" t="s">
        <v>90</v>
      </c>
      <c r="C25" s="2"/>
    </row>
    <row r="26" spans="1:3" outlineLevel="1" x14ac:dyDescent="0.25">
      <c r="A26" s="3">
        <v>2306</v>
      </c>
      <c r="B26" s="1" t="s">
        <v>91</v>
      </c>
      <c r="C26" s="2"/>
    </row>
    <row r="27" spans="1:3" outlineLevel="1" x14ac:dyDescent="0.25">
      <c r="A27" s="3">
        <v>2307</v>
      </c>
      <c r="B27" s="1" t="s">
        <v>92</v>
      </c>
      <c r="C27" s="2"/>
    </row>
    <row r="28" spans="1:3" outlineLevel="1" x14ac:dyDescent="0.25">
      <c r="A28" s="3">
        <v>2308</v>
      </c>
      <c r="B28" s="1" t="s">
        <v>93</v>
      </c>
      <c r="C28" s="2"/>
    </row>
    <row r="29" spans="1:3" outlineLevel="1" x14ac:dyDescent="0.25">
      <c r="A29" s="3">
        <v>2401</v>
      </c>
      <c r="B29" s="1" t="s">
        <v>94</v>
      </c>
      <c r="C29" s="2">
        <v>7000</v>
      </c>
    </row>
    <row r="30" spans="1:3" ht="12.75" customHeight="1" outlineLevel="1" x14ac:dyDescent="0.25">
      <c r="A30" s="3">
        <v>2401</v>
      </c>
      <c r="B30" s="1" t="s">
        <v>95</v>
      </c>
      <c r="C30" s="2"/>
    </row>
    <row r="31" spans="1:3" outlineLevel="1" x14ac:dyDescent="0.25">
      <c r="A31" s="3">
        <v>2401</v>
      </c>
      <c r="B31" s="1" t="s">
        <v>96</v>
      </c>
      <c r="C31" s="2">
        <v>2000</v>
      </c>
    </row>
    <row r="32" spans="1:3" outlineLevel="1" x14ac:dyDescent="0.25">
      <c r="A32" s="3">
        <v>2402</v>
      </c>
      <c r="B32" s="1" t="s">
        <v>6</v>
      </c>
      <c r="C32" s="2">
        <v>2000</v>
      </c>
    </row>
    <row r="33" spans="1:3" outlineLevel="1" x14ac:dyDescent="0.25">
      <c r="A33" s="3">
        <v>2403</v>
      </c>
      <c r="B33" s="1" t="s">
        <v>97</v>
      </c>
      <c r="C33" s="2">
        <v>500</v>
      </c>
    </row>
    <row r="34" spans="1:3" outlineLevel="1" x14ac:dyDescent="0.25">
      <c r="A34" s="3">
        <v>2404</v>
      </c>
      <c r="B34" s="1" t="s">
        <v>7</v>
      </c>
      <c r="C34" s="2">
        <v>1000</v>
      </c>
    </row>
    <row r="35" spans="1:3" outlineLevel="1" x14ac:dyDescent="0.25">
      <c r="A35" s="3">
        <v>2405</v>
      </c>
      <c r="B35" s="1" t="s">
        <v>8</v>
      </c>
      <c r="C35" s="2">
        <v>1000</v>
      </c>
    </row>
    <row r="36" spans="1:3" outlineLevel="1" x14ac:dyDescent="0.25">
      <c r="A36" s="3">
        <v>2406</v>
      </c>
      <c r="B36" s="1" t="s">
        <v>9</v>
      </c>
      <c r="C36" s="2">
        <v>1000</v>
      </c>
    </row>
    <row r="37" spans="1:3" outlineLevel="1" x14ac:dyDescent="0.25">
      <c r="A37" s="3">
        <v>2499</v>
      </c>
      <c r="B37" s="1" t="s">
        <v>10</v>
      </c>
      <c r="C37" s="11">
        <v>1000</v>
      </c>
    </row>
    <row r="38" spans="1:3" x14ac:dyDescent="0.25">
      <c r="A38" s="67" t="s">
        <v>98</v>
      </c>
      <c r="B38" s="68"/>
      <c r="C38" s="17">
        <f>SUM(C39:C60)</f>
        <v>67476.766999999993</v>
      </c>
    </row>
    <row r="39" spans="1:3" outlineLevel="1" x14ac:dyDescent="0.25">
      <c r="A39" s="16">
        <v>3101</v>
      </c>
      <c r="B39" s="16" t="s">
        <v>11</v>
      </c>
      <c r="C39" s="2">
        <v>7000</v>
      </c>
    </row>
    <row r="40" spans="1:3" outlineLevel="1" x14ac:dyDescent="0.25">
      <c r="A40" s="16">
        <v>3102</v>
      </c>
      <c r="B40" s="16" t="s">
        <v>12</v>
      </c>
      <c r="C40" s="2">
        <v>4000</v>
      </c>
    </row>
    <row r="41" spans="1:3" outlineLevel="1" x14ac:dyDescent="0.25">
      <c r="A41" s="16">
        <v>3103</v>
      </c>
      <c r="B41" s="16" t="s">
        <v>13</v>
      </c>
      <c r="C41" s="2">
        <v>5000</v>
      </c>
    </row>
    <row r="42" spans="1:3" outlineLevel="1" x14ac:dyDescent="0.25">
      <c r="A42" s="16">
        <v>3199</v>
      </c>
      <c r="B42" s="16" t="s">
        <v>14</v>
      </c>
      <c r="C42" s="2">
        <v>200</v>
      </c>
    </row>
    <row r="43" spans="1:3" outlineLevel="1" x14ac:dyDescent="0.25">
      <c r="A43" s="16">
        <v>3201</v>
      </c>
      <c r="B43" s="16" t="s">
        <v>99</v>
      </c>
      <c r="C43" s="2"/>
    </row>
    <row r="44" spans="1:3" outlineLevel="1" x14ac:dyDescent="0.25">
      <c r="A44" s="16">
        <v>3202</v>
      </c>
      <c r="B44" s="16" t="s">
        <v>15</v>
      </c>
      <c r="C44" s="2">
        <v>2000</v>
      </c>
    </row>
    <row r="45" spans="1:3" outlineLevel="1" x14ac:dyDescent="0.25">
      <c r="A45" s="16">
        <v>3203</v>
      </c>
      <c r="B45" s="16" t="s">
        <v>16</v>
      </c>
      <c r="C45" s="2">
        <v>3000</v>
      </c>
    </row>
    <row r="46" spans="1:3" outlineLevel="1" x14ac:dyDescent="0.25">
      <c r="A46" s="16">
        <v>3204</v>
      </c>
      <c r="B46" s="16" t="s">
        <v>100</v>
      </c>
      <c r="C46" s="2"/>
    </row>
    <row r="47" spans="1:3" outlineLevel="1" x14ac:dyDescent="0.25">
      <c r="A47" s="16">
        <v>3205</v>
      </c>
      <c r="B47" s="16" t="s">
        <v>101</v>
      </c>
      <c r="C47" s="2"/>
    </row>
    <row r="48" spans="1:3" outlineLevel="1" x14ac:dyDescent="0.25">
      <c r="A48" s="16">
        <v>3206</v>
      </c>
      <c r="B48" s="16" t="s">
        <v>17</v>
      </c>
      <c r="C48" s="2">
        <v>2000</v>
      </c>
    </row>
    <row r="49" spans="1:3" outlineLevel="1" x14ac:dyDescent="0.25">
      <c r="A49" s="16">
        <v>3207</v>
      </c>
      <c r="B49" s="16" t="s">
        <v>102</v>
      </c>
      <c r="C49" s="2"/>
    </row>
    <row r="50" spans="1:3" outlineLevel="1" x14ac:dyDescent="0.25">
      <c r="A50" s="16">
        <v>3208</v>
      </c>
      <c r="B50" s="16" t="s">
        <v>103</v>
      </c>
      <c r="C50" s="2">
        <v>500</v>
      </c>
    </row>
    <row r="51" spans="1:3" outlineLevel="1" x14ac:dyDescent="0.25">
      <c r="A51" s="16">
        <v>3209</v>
      </c>
      <c r="B51" s="16" t="s">
        <v>104</v>
      </c>
      <c r="C51" s="2"/>
    </row>
    <row r="52" spans="1:3" outlineLevel="1" x14ac:dyDescent="0.25">
      <c r="A52" s="16">
        <v>3299</v>
      </c>
      <c r="B52" s="16" t="s">
        <v>105</v>
      </c>
      <c r="C52" s="2"/>
    </row>
    <row r="53" spans="1:3" outlineLevel="1" x14ac:dyDescent="0.25">
      <c r="A53" s="16">
        <v>3301</v>
      </c>
      <c r="B53" s="16" t="s">
        <v>18</v>
      </c>
      <c r="C53" s="2"/>
    </row>
    <row r="54" spans="1:3" outlineLevel="1" x14ac:dyDescent="0.25">
      <c r="A54" s="16">
        <v>3302</v>
      </c>
      <c r="B54" s="16" t="s">
        <v>19</v>
      </c>
      <c r="C54" s="2">
        <v>1000</v>
      </c>
    </row>
    <row r="55" spans="1:3" outlineLevel="1" x14ac:dyDescent="0.25">
      <c r="A55" s="16">
        <v>3303</v>
      </c>
      <c r="B55" s="16" t="s">
        <v>106</v>
      </c>
      <c r="C55" s="2">
        <v>39500</v>
      </c>
    </row>
    <row r="56" spans="1:3" outlineLevel="1" x14ac:dyDescent="0.25">
      <c r="A56" s="16">
        <v>3303</v>
      </c>
      <c r="B56" s="16" t="s">
        <v>107</v>
      </c>
      <c r="C56" s="2"/>
    </row>
    <row r="57" spans="1:3" outlineLevel="1" x14ac:dyDescent="0.25">
      <c r="A57" s="16">
        <v>3304</v>
      </c>
      <c r="B57" s="16" t="s">
        <v>108</v>
      </c>
      <c r="C57" s="2">
        <v>200</v>
      </c>
    </row>
    <row r="58" spans="1:3" outlineLevel="1" x14ac:dyDescent="0.25">
      <c r="A58" s="16">
        <v>3305</v>
      </c>
      <c r="B58" s="16" t="s">
        <v>109</v>
      </c>
      <c r="C58" s="2"/>
    </row>
    <row r="59" spans="1:3" outlineLevel="1" x14ac:dyDescent="0.25">
      <c r="A59" s="16">
        <v>3306</v>
      </c>
      <c r="B59" s="16" t="s">
        <v>110</v>
      </c>
      <c r="C59" s="2">
        <v>100</v>
      </c>
    </row>
    <row r="60" spans="1:3" outlineLevel="1" x14ac:dyDescent="0.25">
      <c r="A60" s="16">
        <v>3399</v>
      </c>
      <c r="B60" s="16" t="s">
        <v>58</v>
      </c>
      <c r="C60" s="2">
        <v>2976.7669999999998</v>
      </c>
    </row>
    <row r="61" spans="1:3" x14ac:dyDescent="0.25">
      <c r="A61" s="67" t="s">
        <v>111</v>
      </c>
      <c r="B61" s="68"/>
      <c r="C61" s="18">
        <f>SUM(C62:C66)</f>
        <v>0</v>
      </c>
    </row>
    <row r="62" spans="1:3" outlineLevel="1" x14ac:dyDescent="0.25">
      <c r="A62" s="3">
        <v>4001</v>
      </c>
      <c r="B62" s="1" t="s">
        <v>112</v>
      </c>
      <c r="C62" s="2"/>
    </row>
    <row r="63" spans="1:3" outlineLevel="1" x14ac:dyDescent="0.25">
      <c r="A63" s="3">
        <v>4002</v>
      </c>
      <c r="B63" s="1" t="s">
        <v>113</v>
      </c>
      <c r="C63" s="2"/>
    </row>
    <row r="64" spans="1:3" outlineLevel="1" x14ac:dyDescent="0.25">
      <c r="A64" s="3">
        <v>4003</v>
      </c>
      <c r="B64" s="1" t="s">
        <v>59</v>
      </c>
      <c r="C64" s="2"/>
    </row>
    <row r="65" spans="1:3" outlineLevel="1" x14ac:dyDescent="0.25">
      <c r="A65" s="10">
        <v>4004</v>
      </c>
      <c r="B65" s="1" t="s">
        <v>114</v>
      </c>
      <c r="C65" s="2"/>
    </row>
    <row r="66" spans="1:3" outlineLevel="1" x14ac:dyDescent="0.25">
      <c r="A66" s="10">
        <v>4099</v>
      </c>
      <c r="B66" s="1" t="s">
        <v>115</v>
      </c>
      <c r="C66" s="2"/>
    </row>
    <row r="67" spans="1:3" x14ac:dyDescent="0.25">
      <c r="A67" s="72" t="s">
        <v>533</v>
      </c>
      <c r="B67" s="72"/>
      <c r="C67" s="21">
        <f>C97+C68</f>
        <v>479500</v>
      </c>
    </row>
    <row r="68" spans="1:3" x14ac:dyDescent="0.25">
      <c r="A68" s="67" t="s">
        <v>116</v>
      </c>
      <c r="B68" s="68"/>
      <c r="C68" s="17">
        <f>SUM(C69:C96)</f>
        <v>173800</v>
      </c>
    </row>
    <row r="69" spans="1:3" ht="15" customHeight="1" outlineLevel="1" x14ac:dyDescent="0.25">
      <c r="A69" s="3">
        <v>5101</v>
      </c>
      <c r="B69" s="2" t="s">
        <v>117</v>
      </c>
      <c r="C69" s="2"/>
    </row>
    <row r="70" spans="1:3" ht="15" customHeight="1" outlineLevel="1" x14ac:dyDescent="0.25">
      <c r="A70" s="3">
        <v>5102</v>
      </c>
      <c r="B70" s="2" t="s">
        <v>118</v>
      </c>
      <c r="C70" s="2"/>
    </row>
    <row r="71" spans="1:3" ht="15" customHeight="1" outlineLevel="1" x14ac:dyDescent="0.25">
      <c r="A71" s="3">
        <v>5102</v>
      </c>
      <c r="B71" s="2" t="s">
        <v>22</v>
      </c>
      <c r="C71" s="2"/>
    </row>
    <row r="72" spans="1:3" ht="15" customHeight="1" outlineLevel="1" x14ac:dyDescent="0.25">
      <c r="A72" s="3">
        <v>5102</v>
      </c>
      <c r="B72" s="2" t="s">
        <v>119</v>
      </c>
      <c r="C72" s="2"/>
    </row>
    <row r="73" spans="1:3" ht="15" customHeight="1" outlineLevel="1" x14ac:dyDescent="0.25">
      <c r="A73" s="3">
        <v>5103</v>
      </c>
      <c r="B73" s="2" t="s">
        <v>120</v>
      </c>
      <c r="C73" s="2"/>
    </row>
    <row r="74" spans="1:3" ht="15" customHeight="1" outlineLevel="1" x14ac:dyDescent="0.25">
      <c r="A74" s="3">
        <v>5104</v>
      </c>
      <c r="B74" s="2" t="s">
        <v>121</v>
      </c>
      <c r="C74" s="2"/>
    </row>
    <row r="75" spans="1:3" ht="15" customHeight="1" outlineLevel="1" x14ac:dyDescent="0.25">
      <c r="A75" s="3">
        <v>5105</v>
      </c>
      <c r="B75" s="2" t="s">
        <v>122</v>
      </c>
      <c r="C75" s="2"/>
    </row>
    <row r="76" spans="1:3" ht="15" customHeight="1" outlineLevel="1" x14ac:dyDescent="0.25">
      <c r="A76" s="3">
        <v>5106</v>
      </c>
      <c r="B76" s="2" t="s">
        <v>123</v>
      </c>
      <c r="C76" s="2"/>
    </row>
    <row r="77" spans="1:3" ht="15" customHeight="1" outlineLevel="1" x14ac:dyDescent="0.25">
      <c r="A77" s="3">
        <v>5107</v>
      </c>
      <c r="B77" s="2" t="s">
        <v>124</v>
      </c>
      <c r="C77" s="2"/>
    </row>
    <row r="78" spans="1:3" ht="15" customHeight="1" outlineLevel="1" x14ac:dyDescent="0.25">
      <c r="A78" s="3">
        <v>5199</v>
      </c>
      <c r="B78" s="2" t="s">
        <v>126</v>
      </c>
      <c r="C78" s="2"/>
    </row>
    <row r="79" spans="1:3" ht="15" customHeight="1" outlineLevel="1" x14ac:dyDescent="0.25">
      <c r="A79" s="3">
        <v>5201</v>
      </c>
      <c r="B79" s="2" t="s">
        <v>20</v>
      </c>
      <c r="C79" s="14">
        <v>90000</v>
      </c>
    </row>
    <row r="80" spans="1:3" ht="15" customHeight="1" outlineLevel="1" x14ac:dyDescent="0.25">
      <c r="A80" s="3">
        <v>5202</v>
      </c>
      <c r="B80" s="2" t="s">
        <v>125</v>
      </c>
      <c r="C80" s="2">
        <v>15900</v>
      </c>
    </row>
    <row r="81" spans="1:3" ht="15" customHeight="1" outlineLevel="1" x14ac:dyDescent="0.25">
      <c r="A81" s="3">
        <v>5203</v>
      </c>
      <c r="B81" s="2" t="s">
        <v>21</v>
      </c>
      <c r="C81" s="2">
        <v>30000</v>
      </c>
    </row>
    <row r="82" spans="1:3" ht="15" customHeight="1" outlineLevel="1" x14ac:dyDescent="0.25">
      <c r="A82" s="3">
        <v>5204</v>
      </c>
      <c r="B82" s="2" t="s">
        <v>127</v>
      </c>
      <c r="C82" s="2">
        <v>8000</v>
      </c>
    </row>
    <row r="83" spans="1:3" s="12" customFormat="1" ht="15" customHeight="1" outlineLevel="1" x14ac:dyDescent="0.25">
      <c r="A83" s="3">
        <v>5205</v>
      </c>
      <c r="B83" s="2" t="s">
        <v>128</v>
      </c>
      <c r="C83" s="2"/>
    </row>
    <row r="84" spans="1:3" ht="15" customHeight="1" outlineLevel="1" x14ac:dyDescent="0.25">
      <c r="A84" s="3">
        <v>5206</v>
      </c>
      <c r="B84" s="2" t="s">
        <v>129</v>
      </c>
      <c r="C84" s="2"/>
    </row>
    <row r="85" spans="1:3" ht="15" customHeight="1" outlineLevel="1" x14ac:dyDescent="0.25">
      <c r="A85" s="3">
        <v>5206</v>
      </c>
      <c r="B85" s="2" t="s">
        <v>130</v>
      </c>
      <c r="C85" s="2">
        <v>600</v>
      </c>
    </row>
    <row r="86" spans="1:3" ht="15" customHeight="1" outlineLevel="1" x14ac:dyDescent="0.25">
      <c r="A86" s="3">
        <v>5206</v>
      </c>
      <c r="B86" s="2" t="s">
        <v>131</v>
      </c>
      <c r="C86" s="2"/>
    </row>
    <row r="87" spans="1:3" ht="15" customHeight="1" outlineLevel="1" x14ac:dyDescent="0.25">
      <c r="A87" s="3">
        <v>5207</v>
      </c>
      <c r="B87" s="2" t="s">
        <v>132</v>
      </c>
      <c r="C87" s="2"/>
    </row>
    <row r="88" spans="1:3" ht="15" customHeight="1" outlineLevel="1" x14ac:dyDescent="0.25">
      <c r="A88" s="3">
        <v>5208</v>
      </c>
      <c r="B88" s="2" t="s">
        <v>133</v>
      </c>
      <c r="C88" s="2">
        <v>7000</v>
      </c>
    </row>
    <row r="89" spans="1:3" ht="15" customHeight="1" outlineLevel="1" x14ac:dyDescent="0.25">
      <c r="A89" s="3">
        <v>5209</v>
      </c>
      <c r="B89" s="2" t="s">
        <v>60</v>
      </c>
      <c r="C89" s="2">
        <v>2300</v>
      </c>
    </row>
    <row r="90" spans="1:3" ht="15" customHeight="1" outlineLevel="1" x14ac:dyDescent="0.25">
      <c r="A90" s="3">
        <v>5210</v>
      </c>
      <c r="B90" s="2" t="s">
        <v>61</v>
      </c>
      <c r="C90" s="2"/>
    </row>
    <row r="91" spans="1:3" ht="15" customHeight="1" outlineLevel="1" x14ac:dyDescent="0.25">
      <c r="A91" s="3">
        <v>5211</v>
      </c>
      <c r="B91" s="2" t="s">
        <v>23</v>
      </c>
      <c r="C91" s="2"/>
    </row>
    <row r="92" spans="1:3" ht="15" customHeight="1" outlineLevel="1" x14ac:dyDescent="0.25">
      <c r="A92" s="3">
        <v>5212</v>
      </c>
      <c r="B92" s="2" t="s">
        <v>134</v>
      </c>
      <c r="C92" s="2"/>
    </row>
    <row r="93" spans="1:3" ht="15" customHeight="1" outlineLevel="1" x14ac:dyDescent="0.25">
      <c r="A93" s="3">
        <v>5299</v>
      </c>
      <c r="B93" s="2" t="s">
        <v>135</v>
      </c>
      <c r="C93" s="2"/>
    </row>
    <row r="94" spans="1:3" ht="15" customHeight="1" outlineLevel="1" x14ac:dyDescent="0.25">
      <c r="A94" s="3">
        <v>5301</v>
      </c>
      <c r="B94" s="2" t="s">
        <v>62</v>
      </c>
      <c r="C94" s="2">
        <v>20000</v>
      </c>
    </row>
    <row r="95" spans="1:3" ht="13.5" customHeight="1" outlineLevel="1" x14ac:dyDescent="0.25">
      <c r="A95" s="3">
        <v>5302</v>
      </c>
      <c r="B95" s="2" t="s">
        <v>24</v>
      </c>
      <c r="C95" s="2"/>
    </row>
    <row r="96" spans="1:3" ht="13.5" customHeight="1" outlineLevel="1" x14ac:dyDescent="0.25">
      <c r="A96" s="3">
        <v>5399</v>
      </c>
      <c r="B96" s="2" t="s">
        <v>136</v>
      </c>
      <c r="C96" s="2"/>
    </row>
    <row r="97" spans="1:3" x14ac:dyDescent="0.25">
      <c r="A97" s="15" t="s">
        <v>137</v>
      </c>
      <c r="B97" s="20"/>
      <c r="C97" s="17">
        <f>SUM(C98:C113)</f>
        <v>305700</v>
      </c>
    </row>
    <row r="98" spans="1:3" ht="15" customHeight="1" outlineLevel="1" x14ac:dyDescent="0.25">
      <c r="A98" s="3">
        <v>6001</v>
      </c>
      <c r="B98" s="1" t="s">
        <v>25</v>
      </c>
      <c r="C98" s="2">
        <v>300000</v>
      </c>
    </row>
    <row r="99" spans="1:3" ht="15" customHeight="1" outlineLevel="1" x14ac:dyDescent="0.25">
      <c r="A99" s="3">
        <v>6002</v>
      </c>
      <c r="B99" s="1" t="s">
        <v>138</v>
      </c>
      <c r="C99" s="2"/>
    </row>
    <row r="100" spans="1:3" ht="15" customHeight="1" outlineLevel="1" x14ac:dyDescent="0.25">
      <c r="A100" s="3">
        <v>6003</v>
      </c>
      <c r="B100" s="1" t="s">
        <v>139</v>
      </c>
      <c r="C100" s="2"/>
    </row>
    <row r="101" spans="1:3" ht="15" customHeight="1" outlineLevel="1" x14ac:dyDescent="0.25">
      <c r="A101" s="3">
        <v>6004</v>
      </c>
      <c r="B101" s="1" t="s">
        <v>140</v>
      </c>
      <c r="C101" s="2"/>
    </row>
    <row r="102" spans="1:3" ht="15" customHeight="1" outlineLevel="1" x14ac:dyDescent="0.25">
      <c r="A102" s="3">
        <v>6005</v>
      </c>
      <c r="B102" s="1" t="s">
        <v>141</v>
      </c>
      <c r="C102" s="2"/>
    </row>
    <row r="103" spans="1:3" outlineLevel="1" x14ac:dyDescent="0.25">
      <c r="A103" s="3">
        <v>6006</v>
      </c>
      <c r="B103" s="1" t="s">
        <v>26</v>
      </c>
      <c r="C103" s="2">
        <v>500</v>
      </c>
    </row>
    <row r="104" spans="1:3" ht="15" customHeight="1" outlineLevel="1" x14ac:dyDescent="0.25">
      <c r="A104" s="3">
        <v>6007</v>
      </c>
      <c r="B104" s="1" t="s">
        <v>27</v>
      </c>
      <c r="C104" s="2">
        <v>500</v>
      </c>
    </row>
    <row r="105" spans="1:3" outlineLevel="1" x14ac:dyDescent="0.25">
      <c r="A105" s="3">
        <v>6008</v>
      </c>
      <c r="B105" s="1" t="s">
        <v>63</v>
      </c>
      <c r="C105" s="2">
        <v>200</v>
      </c>
    </row>
    <row r="106" spans="1:3" outlineLevel="1" x14ac:dyDescent="0.25">
      <c r="A106" s="3">
        <v>6009</v>
      </c>
      <c r="B106" s="1" t="s">
        <v>28</v>
      </c>
      <c r="C106" s="2">
        <v>2000</v>
      </c>
    </row>
    <row r="107" spans="1:3" outlineLevel="1" x14ac:dyDescent="0.25">
      <c r="A107" s="3">
        <v>6010</v>
      </c>
      <c r="B107" s="1" t="s">
        <v>142</v>
      </c>
      <c r="C107" s="2"/>
    </row>
    <row r="108" spans="1:3" outlineLevel="1" x14ac:dyDescent="0.25">
      <c r="A108" s="3">
        <v>6011</v>
      </c>
      <c r="B108" s="1" t="s">
        <v>143</v>
      </c>
      <c r="C108" s="2"/>
    </row>
    <row r="109" spans="1:3" outlineLevel="1" x14ac:dyDescent="0.25">
      <c r="A109" s="3">
        <v>6099</v>
      </c>
      <c r="B109" s="1" t="s">
        <v>144</v>
      </c>
      <c r="C109" s="2">
        <v>1500</v>
      </c>
    </row>
    <row r="110" spans="1:3" outlineLevel="1" x14ac:dyDescent="0.25">
      <c r="A110" s="3">
        <v>6099</v>
      </c>
      <c r="B110" s="1" t="s">
        <v>145</v>
      </c>
      <c r="C110" s="2">
        <v>1000</v>
      </c>
    </row>
    <row r="111" spans="1:3" outlineLevel="1" x14ac:dyDescent="0.25">
      <c r="A111" s="3">
        <v>6099</v>
      </c>
      <c r="B111" s="1" t="s">
        <v>146</v>
      </c>
      <c r="C111" s="2"/>
    </row>
    <row r="112" spans="1:3" outlineLevel="1" x14ac:dyDescent="0.25">
      <c r="A112" s="3">
        <v>6099</v>
      </c>
      <c r="B112" s="1" t="s">
        <v>147</v>
      </c>
      <c r="C112" s="2"/>
    </row>
    <row r="113" spans="1:3" outlineLevel="1" x14ac:dyDescent="0.25">
      <c r="A113" s="8">
        <v>6099</v>
      </c>
      <c r="B113" s="1" t="s">
        <v>29</v>
      </c>
      <c r="C113" s="2"/>
    </row>
    <row r="114" spans="1:3" x14ac:dyDescent="0.25">
      <c r="A114" s="73" t="s">
        <v>53</v>
      </c>
      <c r="B114" s="74"/>
      <c r="C114" s="22">
        <f>C115+C129+C140</f>
        <v>76817.923999999999</v>
      </c>
    </row>
    <row r="115" spans="1:3" x14ac:dyDescent="0.25">
      <c r="A115" s="70" t="s">
        <v>534</v>
      </c>
      <c r="B115" s="71"/>
      <c r="C115" s="19">
        <f>C116+C123</f>
        <v>76817.923999999999</v>
      </c>
    </row>
    <row r="116" spans="1:3" ht="15" customHeight="1" x14ac:dyDescent="0.25">
      <c r="A116" s="67" t="s">
        <v>148</v>
      </c>
      <c r="B116" s="68"/>
      <c r="C116" s="17">
        <f>SUM(C117:C122)</f>
        <v>8</v>
      </c>
    </row>
    <row r="117" spans="1:3" ht="15" customHeight="1" outlineLevel="1" x14ac:dyDescent="0.25">
      <c r="A117" s="3">
        <v>7001</v>
      </c>
      <c r="B117" s="1" t="s">
        <v>149</v>
      </c>
      <c r="C117" s="2">
        <v>8</v>
      </c>
    </row>
    <row r="118" spans="1:3" ht="15" customHeight="1" outlineLevel="1" x14ac:dyDescent="0.25">
      <c r="A118" s="3">
        <v>7001</v>
      </c>
      <c r="B118" s="1" t="s">
        <v>150</v>
      </c>
      <c r="C118" s="2">
        <v>0</v>
      </c>
    </row>
    <row r="119" spans="1:3" ht="15" customHeight="1" outlineLevel="1" x14ac:dyDescent="0.25">
      <c r="A119" s="3">
        <v>7001</v>
      </c>
      <c r="B119" s="1" t="s">
        <v>151</v>
      </c>
      <c r="C119" s="2">
        <v>0</v>
      </c>
    </row>
    <row r="120" spans="1:3" ht="15" customHeight="1" outlineLevel="1" x14ac:dyDescent="0.25">
      <c r="A120" s="3">
        <v>7001</v>
      </c>
      <c r="B120" s="1" t="s">
        <v>152</v>
      </c>
      <c r="C120" s="2">
        <v>0</v>
      </c>
    </row>
    <row r="121" spans="1:3" ht="15" customHeight="1" outlineLevel="1" x14ac:dyDescent="0.25">
      <c r="A121" s="3">
        <v>7002</v>
      </c>
      <c r="B121" s="1" t="s">
        <v>153</v>
      </c>
      <c r="C121" s="2">
        <v>0</v>
      </c>
    </row>
    <row r="122" spans="1:3" ht="15" customHeight="1" outlineLevel="1" x14ac:dyDescent="0.25">
      <c r="A122" s="3">
        <v>7002</v>
      </c>
      <c r="B122" s="1" t="s">
        <v>154</v>
      </c>
      <c r="C122" s="2">
        <v>0</v>
      </c>
    </row>
    <row r="123" spans="1:3" x14ac:dyDescent="0.25">
      <c r="A123" s="67" t="s">
        <v>155</v>
      </c>
      <c r="B123" s="68"/>
      <c r="C123" s="17">
        <f>SUM(C124:C128)</f>
        <v>76809.923999999999</v>
      </c>
    </row>
    <row r="124" spans="1:3" ht="15" customHeight="1" outlineLevel="1" x14ac:dyDescent="0.25">
      <c r="A124" s="3">
        <v>8001</v>
      </c>
      <c r="B124" s="1" t="s">
        <v>156</v>
      </c>
      <c r="C124" s="2">
        <v>76809.923999999999</v>
      </c>
    </row>
    <row r="125" spans="1:3" ht="15" customHeight="1" outlineLevel="1" x14ac:dyDescent="0.25">
      <c r="A125" s="3">
        <v>8002</v>
      </c>
      <c r="B125" s="1" t="s">
        <v>157</v>
      </c>
      <c r="C125" s="2">
        <v>0</v>
      </c>
    </row>
    <row r="126" spans="1:3" ht="15" customHeight="1" outlineLevel="1" x14ac:dyDescent="0.25">
      <c r="A126" s="3">
        <v>8003</v>
      </c>
      <c r="B126" s="1" t="s">
        <v>158</v>
      </c>
      <c r="C126" s="2">
        <v>0</v>
      </c>
    </row>
    <row r="127" spans="1:3" ht="15" customHeight="1" outlineLevel="1" x14ac:dyDescent="0.25">
      <c r="A127" s="3">
        <v>8004</v>
      </c>
      <c r="B127" s="1" t="s">
        <v>159</v>
      </c>
      <c r="C127" s="2">
        <v>0</v>
      </c>
    </row>
    <row r="128" spans="1:3" ht="15" customHeight="1" outlineLevel="1" x14ac:dyDescent="0.25">
      <c r="A128" s="3">
        <v>8005</v>
      </c>
      <c r="B128" s="1" t="s">
        <v>160</v>
      </c>
      <c r="C128" s="2">
        <v>0</v>
      </c>
    </row>
    <row r="129" spans="1:3" x14ac:dyDescent="0.25">
      <c r="A129" s="70" t="s">
        <v>535</v>
      </c>
      <c r="B129" s="71"/>
      <c r="C129" s="19">
        <f>C130+C134+C137</f>
        <v>0</v>
      </c>
    </row>
    <row r="130" spans="1:3" x14ac:dyDescent="0.25">
      <c r="A130" s="67" t="s">
        <v>161</v>
      </c>
      <c r="B130" s="68"/>
      <c r="C130" s="17">
        <f>SUM(C131:C133)</f>
        <v>0</v>
      </c>
    </row>
    <row r="131" spans="1:3" ht="15" customHeight="1" outlineLevel="1" x14ac:dyDescent="0.25">
      <c r="A131" s="3">
        <v>9001</v>
      </c>
      <c r="B131" s="1" t="s">
        <v>162</v>
      </c>
      <c r="C131" s="2">
        <v>0</v>
      </c>
    </row>
    <row r="132" spans="1:3" ht="15" customHeight="1" outlineLevel="1" x14ac:dyDescent="0.25">
      <c r="A132" s="3">
        <v>9002</v>
      </c>
      <c r="B132" s="1" t="s">
        <v>163</v>
      </c>
      <c r="C132" s="2">
        <v>0</v>
      </c>
    </row>
    <row r="133" spans="1:3" ht="15" customHeight="1" outlineLevel="1" x14ac:dyDescent="0.25">
      <c r="A133" s="3">
        <v>9003</v>
      </c>
      <c r="B133" s="1" t="s">
        <v>164</v>
      </c>
      <c r="C133" s="2">
        <v>0</v>
      </c>
    </row>
    <row r="134" spans="1:3" x14ac:dyDescent="0.25">
      <c r="A134" s="67" t="s">
        <v>165</v>
      </c>
      <c r="B134" s="68"/>
      <c r="C134" s="17">
        <f>SUM(C135:C136)</f>
        <v>0</v>
      </c>
    </row>
    <row r="135" spans="1:3" ht="15" customHeight="1" outlineLevel="1" x14ac:dyDescent="0.25">
      <c r="A135" s="3">
        <v>10001</v>
      </c>
      <c r="B135" s="1" t="s">
        <v>166</v>
      </c>
      <c r="C135" s="2">
        <v>0</v>
      </c>
    </row>
    <row r="136" spans="1:3" ht="15" customHeight="1" outlineLevel="1" x14ac:dyDescent="0.25">
      <c r="A136" s="3">
        <v>10002</v>
      </c>
      <c r="B136" s="1" t="s">
        <v>168</v>
      </c>
      <c r="C136" s="2">
        <v>0</v>
      </c>
    </row>
    <row r="137" spans="1:3" x14ac:dyDescent="0.25">
      <c r="A137" s="67" t="s">
        <v>167</v>
      </c>
      <c r="B137" s="68"/>
      <c r="C137" s="17">
        <f>SUM(C138:C139)</f>
        <v>0</v>
      </c>
    </row>
    <row r="138" spans="1:3" ht="15" customHeight="1" outlineLevel="1" x14ac:dyDescent="0.25">
      <c r="A138" s="3">
        <v>11001</v>
      </c>
      <c r="B138" s="1" t="s">
        <v>166</v>
      </c>
      <c r="C138" s="2">
        <v>0</v>
      </c>
    </row>
    <row r="139" spans="1:3" ht="15" customHeight="1" outlineLevel="1" x14ac:dyDescent="0.25">
      <c r="A139" s="3">
        <v>11002</v>
      </c>
      <c r="B139" s="1" t="s">
        <v>168</v>
      </c>
      <c r="C139" s="2">
        <v>0</v>
      </c>
    </row>
    <row r="140" spans="1:3" x14ac:dyDescent="0.25">
      <c r="A140" s="70" t="s">
        <v>536</v>
      </c>
      <c r="B140" s="71"/>
      <c r="C140" s="23">
        <f>C141</f>
        <v>0</v>
      </c>
    </row>
    <row r="141" spans="1:3" x14ac:dyDescent="0.25">
      <c r="A141" s="67" t="s">
        <v>169</v>
      </c>
      <c r="B141" s="68"/>
      <c r="C141" s="17">
        <f>SUM(C142:C143)</f>
        <v>0</v>
      </c>
    </row>
    <row r="142" spans="1:3" outlineLevel="1" x14ac:dyDescent="0.25">
      <c r="A142" s="3"/>
      <c r="B142" s="1"/>
      <c r="C142" s="2">
        <v>0</v>
      </c>
    </row>
    <row r="143" spans="1:3" outlineLevel="1" x14ac:dyDescent="0.25">
      <c r="A143" s="3"/>
      <c r="B143" s="1"/>
      <c r="C143" s="2">
        <v>0</v>
      </c>
    </row>
    <row r="146" spans="1:3" ht="18.75" x14ac:dyDescent="0.3">
      <c r="A146" s="69" t="s">
        <v>56</v>
      </c>
      <c r="B146" s="69"/>
      <c r="C146" s="69"/>
    </row>
    <row r="147" spans="1:3" x14ac:dyDescent="0.25">
      <c r="A147" s="61" t="s">
        <v>52</v>
      </c>
      <c r="B147" s="62"/>
      <c r="C147" s="33">
        <f>C148+C440</f>
        <v>680976.76699999999</v>
      </c>
    </row>
    <row r="148" spans="1:3" x14ac:dyDescent="0.25">
      <c r="A148" s="55" t="s">
        <v>218</v>
      </c>
      <c r="B148" s="56"/>
      <c r="C148" s="32">
        <f>C149+C229+C373+C437</f>
        <v>676684.95299999998</v>
      </c>
    </row>
    <row r="149" spans="1:3" x14ac:dyDescent="0.25">
      <c r="A149" s="57" t="s">
        <v>219</v>
      </c>
      <c r="B149" s="58"/>
      <c r="C149" s="29">
        <f>C150+C153+C204</f>
        <v>503699.728</v>
      </c>
    </row>
    <row r="150" spans="1:3" outlineLevel="1" x14ac:dyDescent="0.25">
      <c r="A150" s="59" t="s">
        <v>220</v>
      </c>
      <c r="B150" s="60"/>
      <c r="C150" s="28">
        <f>SUM(C151:C152)</f>
        <v>2592</v>
      </c>
    </row>
    <row r="151" spans="1:3" outlineLevel="2" x14ac:dyDescent="0.25">
      <c r="A151" s="7">
        <v>1100</v>
      </c>
      <c r="B151" s="4" t="s">
        <v>31</v>
      </c>
      <c r="C151" s="5">
        <v>720</v>
      </c>
    </row>
    <row r="152" spans="1:3" outlineLevel="2" x14ac:dyDescent="0.25">
      <c r="A152" s="6">
        <v>1100</v>
      </c>
      <c r="B152" s="4" t="s">
        <v>32</v>
      </c>
      <c r="C152" s="5">
        <v>1872</v>
      </c>
    </row>
    <row r="153" spans="1:3" outlineLevel="1" x14ac:dyDescent="0.25">
      <c r="A153" s="59" t="s">
        <v>221</v>
      </c>
      <c r="B153" s="60"/>
      <c r="C153" s="28">
        <f>C154+C155+C179+C186+C188+C192+C195+C198+C203</f>
        <v>501107.728</v>
      </c>
    </row>
    <row r="154" spans="1:3" outlineLevel="2" x14ac:dyDescent="0.25">
      <c r="A154" s="6">
        <v>1101</v>
      </c>
      <c r="B154" s="4" t="s">
        <v>33</v>
      </c>
      <c r="C154" s="5">
        <v>198000</v>
      </c>
    </row>
    <row r="155" spans="1:3" outlineLevel="2" x14ac:dyDescent="0.25">
      <c r="A155" s="6">
        <v>1101</v>
      </c>
      <c r="B155" s="4" t="s">
        <v>34</v>
      </c>
      <c r="C155" s="5">
        <v>158053</v>
      </c>
    </row>
    <row r="156" spans="1:3" outlineLevel="3" x14ac:dyDescent="0.25">
      <c r="A156" s="25"/>
      <c r="B156" s="24" t="s">
        <v>170</v>
      </c>
      <c r="C156" s="26"/>
    </row>
    <row r="157" spans="1:3" outlineLevel="3" x14ac:dyDescent="0.25">
      <c r="A157" s="25"/>
      <c r="B157" s="24" t="s">
        <v>171</v>
      </c>
      <c r="C157" s="26"/>
    </row>
    <row r="158" spans="1:3" outlineLevel="3" x14ac:dyDescent="0.25">
      <c r="A158" s="25"/>
      <c r="B158" s="24" t="s">
        <v>172</v>
      </c>
      <c r="C158" s="26"/>
    </row>
    <row r="159" spans="1:3" outlineLevel="3" x14ac:dyDescent="0.25">
      <c r="A159" s="25"/>
      <c r="B159" s="24" t="s">
        <v>173</v>
      </c>
      <c r="C159" s="26"/>
    </row>
    <row r="160" spans="1:3" outlineLevel="3" x14ac:dyDescent="0.25">
      <c r="A160" s="25"/>
      <c r="B160" s="24" t="s">
        <v>174</v>
      </c>
      <c r="C160" s="26"/>
    </row>
    <row r="161" spans="1:3" outlineLevel="3" x14ac:dyDescent="0.25">
      <c r="A161" s="25"/>
      <c r="B161" s="24" t="s">
        <v>175</v>
      </c>
      <c r="C161" s="26"/>
    </row>
    <row r="162" spans="1:3" outlineLevel="3" x14ac:dyDescent="0.25">
      <c r="A162" s="25"/>
      <c r="B162" s="24" t="s">
        <v>176</v>
      </c>
      <c r="C162" s="26"/>
    </row>
    <row r="163" spans="1:3" outlineLevel="3" x14ac:dyDescent="0.25">
      <c r="A163" s="25"/>
      <c r="B163" s="24" t="s">
        <v>177</v>
      </c>
      <c r="C163" s="26"/>
    </row>
    <row r="164" spans="1:3" outlineLevel="3" x14ac:dyDescent="0.25">
      <c r="A164" s="25"/>
      <c r="B164" s="24" t="s">
        <v>178</v>
      </c>
      <c r="C164" s="26"/>
    </row>
    <row r="165" spans="1:3" outlineLevel="3" x14ac:dyDescent="0.25">
      <c r="A165" s="25"/>
      <c r="B165" s="24" t="s">
        <v>179</v>
      </c>
      <c r="C165" s="26"/>
    </row>
    <row r="166" spans="1:3" outlineLevel="3" x14ac:dyDescent="0.25">
      <c r="A166" s="25"/>
      <c r="B166" s="24" t="s">
        <v>180</v>
      </c>
      <c r="C166" s="26"/>
    </row>
    <row r="167" spans="1:3" outlineLevel="3" x14ac:dyDescent="0.25">
      <c r="A167" s="25"/>
      <c r="B167" s="24" t="s">
        <v>181</v>
      </c>
      <c r="C167" s="26"/>
    </row>
    <row r="168" spans="1:3" outlineLevel="3" x14ac:dyDescent="0.25">
      <c r="A168" s="25"/>
      <c r="B168" s="24" t="s">
        <v>182</v>
      </c>
      <c r="C168" s="26"/>
    </row>
    <row r="169" spans="1:3" outlineLevel="3" x14ac:dyDescent="0.25">
      <c r="A169" s="25"/>
      <c r="B169" s="24" t="s">
        <v>183</v>
      </c>
      <c r="C169" s="26"/>
    </row>
    <row r="170" spans="1:3" outlineLevel="3" x14ac:dyDescent="0.25">
      <c r="A170" s="25"/>
      <c r="B170" s="24" t="s">
        <v>184</v>
      </c>
      <c r="C170" s="26"/>
    </row>
    <row r="171" spans="1:3" outlineLevel="3" x14ac:dyDescent="0.25">
      <c r="A171" s="25"/>
      <c r="B171" s="24" t="s">
        <v>185</v>
      </c>
      <c r="C171" s="26"/>
    </row>
    <row r="172" spans="1:3" outlineLevel="3" x14ac:dyDescent="0.25">
      <c r="A172" s="25"/>
      <c r="B172" s="24" t="s">
        <v>186</v>
      </c>
      <c r="C172" s="26"/>
    </row>
    <row r="173" spans="1:3" outlineLevel="3" x14ac:dyDescent="0.25">
      <c r="A173" s="25"/>
      <c r="B173" s="24" t="s">
        <v>187</v>
      </c>
      <c r="C173" s="26"/>
    </row>
    <row r="174" spans="1:3" outlineLevel="3" x14ac:dyDescent="0.25">
      <c r="A174" s="25"/>
      <c r="B174" s="24" t="s">
        <v>188</v>
      </c>
      <c r="C174" s="26"/>
    </row>
    <row r="175" spans="1:3" outlineLevel="3" x14ac:dyDescent="0.25">
      <c r="A175" s="25"/>
      <c r="B175" s="24" t="s">
        <v>189</v>
      </c>
      <c r="C175" s="26"/>
    </row>
    <row r="176" spans="1:3" outlineLevel="3" x14ac:dyDescent="0.25">
      <c r="A176" s="25"/>
      <c r="B176" s="24" t="s">
        <v>190</v>
      </c>
      <c r="C176" s="26"/>
    </row>
    <row r="177" spans="1:3" outlineLevel="3" x14ac:dyDescent="0.25">
      <c r="A177" s="25"/>
      <c r="B177" s="24" t="s">
        <v>191</v>
      </c>
      <c r="C177" s="26"/>
    </row>
    <row r="178" spans="1:3" outlineLevel="3" x14ac:dyDescent="0.25">
      <c r="A178" s="25"/>
      <c r="B178" s="24" t="s">
        <v>192</v>
      </c>
      <c r="C178" s="26"/>
    </row>
    <row r="179" spans="1:3" outlineLevel="2" x14ac:dyDescent="0.25">
      <c r="A179" s="6">
        <v>1101</v>
      </c>
      <c r="B179" s="4" t="s">
        <v>35</v>
      </c>
      <c r="C179" s="5">
        <v>14500</v>
      </c>
    </row>
    <row r="180" spans="1:3" outlineLevel="3" x14ac:dyDescent="0.25">
      <c r="A180" s="25"/>
      <c r="B180" s="24" t="s">
        <v>193</v>
      </c>
      <c r="C180" s="26"/>
    </row>
    <row r="181" spans="1:3" outlineLevel="3" x14ac:dyDescent="0.25">
      <c r="A181" s="25"/>
      <c r="B181" s="24" t="s">
        <v>194</v>
      </c>
      <c r="C181" s="26"/>
    </row>
    <row r="182" spans="1:3" outlineLevel="3" x14ac:dyDescent="0.25">
      <c r="A182" s="25"/>
      <c r="B182" s="24" t="s">
        <v>195</v>
      </c>
      <c r="C182" s="26"/>
    </row>
    <row r="183" spans="1:3" outlineLevel="3" x14ac:dyDescent="0.25">
      <c r="A183" s="25"/>
      <c r="B183" s="24" t="s">
        <v>196</v>
      </c>
      <c r="C183" s="26"/>
    </row>
    <row r="184" spans="1:3" outlineLevel="3" x14ac:dyDescent="0.25">
      <c r="A184" s="25"/>
      <c r="B184" s="24" t="s">
        <v>197</v>
      </c>
      <c r="C184" s="26"/>
    </row>
    <row r="185" spans="1:3" outlineLevel="3" x14ac:dyDescent="0.25">
      <c r="A185" s="25"/>
      <c r="B185" s="24" t="s">
        <v>198</v>
      </c>
      <c r="C185" s="26"/>
    </row>
    <row r="186" spans="1:3" outlineLevel="2" x14ac:dyDescent="0.25">
      <c r="A186" s="6">
        <v>1101</v>
      </c>
      <c r="B186" s="4" t="s">
        <v>199</v>
      </c>
      <c r="C186" s="5">
        <f>SUM(C187)</f>
        <v>0</v>
      </c>
    </row>
    <row r="187" spans="1:3" outlineLevel="3" x14ac:dyDescent="0.25">
      <c r="A187" s="25"/>
      <c r="B187" s="24" t="s">
        <v>64</v>
      </c>
      <c r="C187" s="26"/>
    </row>
    <row r="188" spans="1:3" outlineLevel="2" x14ac:dyDescent="0.25">
      <c r="A188" s="6">
        <v>1101</v>
      </c>
      <c r="B188" s="4" t="s">
        <v>36</v>
      </c>
      <c r="C188" s="5">
        <v>15833.727999999999</v>
      </c>
    </row>
    <row r="189" spans="1:3" outlineLevel="3" x14ac:dyDescent="0.25">
      <c r="A189" s="25"/>
      <c r="B189" s="24" t="s">
        <v>200</v>
      </c>
      <c r="C189" s="26"/>
    </row>
    <row r="190" spans="1:3" outlineLevel="3" x14ac:dyDescent="0.25">
      <c r="A190" s="25"/>
      <c r="B190" s="24" t="s">
        <v>201</v>
      </c>
      <c r="C190" s="26"/>
    </row>
    <row r="191" spans="1:3" outlineLevel="3" x14ac:dyDescent="0.25">
      <c r="A191" s="25"/>
      <c r="B191" s="24" t="s">
        <v>202</v>
      </c>
      <c r="C191" s="26">
        <v>0</v>
      </c>
    </row>
    <row r="192" spans="1:3" outlineLevel="2" x14ac:dyDescent="0.25">
      <c r="A192" s="6">
        <v>1101</v>
      </c>
      <c r="B192" s="4" t="s">
        <v>203</v>
      </c>
      <c r="C192" s="5">
        <v>2800</v>
      </c>
    </row>
    <row r="193" spans="1:3" outlineLevel="3" x14ac:dyDescent="0.25">
      <c r="A193" s="25"/>
      <c r="B193" s="24" t="s">
        <v>204</v>
      </c>
      <c r="C193" s="26">
        <v>0</v>
      </c>
    </row>
    <row r="194" spans="1:3" outlineLevel="3" x14ac:dyDescent="0.25">
      <c r="A194" s="25"/>
      <c r="B194" s="24" t="s">
        <v>205</v>
      </c>
      <c r="C194" s="26">
        <v>0</v>
      </c>
    </row>
    <row r="195" spans="1:3" outlineLevel="2" x14ac:dyDescent="0.25">
      <c r="A195" s="6">
        <v>1101</v>
      </c>
      <c r="B195" s="4" t="s">
        <v>37</v>
      </c>
      <c r="C195" s="5">
        <v>7921</v>
      </c>
    </row>
    <row r="196" spans="1:3" outlineLevel="3" x14ac:dyDescent="0.25">
      <c r="A196" s="25"/>
      <c r="B196" s="24" t="s">
        <v>206</v>
      </c>
      <c r="C196" s="26"/>
    </row>
    <row r="197" spans="1:3" outlineLevel="3" x14ac:dyDescent="0.25">
      <c r="A197" s="25"/>
      <c r="B197" s="24" t="s">
        <v>207</v>
      </c>
      <c r="C197" s="26"/>
    </row>
    <row r="198" spans="1:3" outlineLevel="2" x14ac:dyDescent="0.25">
      <c r="A198" s="6">
        <v>1101</v>
      </c>
      <c r="B198" s="4" t="s">
        <v>38</v>
      </c>
      <c r="C198" s="5">
        <v>104000</v>
      </c>
    </row>
    <row r="199" spans="1:3" outlineLevel="3" x14ac:dyDescent="0.25">
      <c r="A199" s="25"/>
      <c r="B199" s="24" t="s">
        <v>208</v>
      </c>
      <c r="C199" s="26"/>
    </row>
    <row r="200" spans="1:3" outlineLevel="3" x14ac:dyDescent="0.25">
      <c r="A200" s="25"/>
      <c r="B200" s="24" t="s">
        <v>209</v>
      </c>
      <c r="C200" s="26"/>
    </row>
    <row r="201" spans="1:3" outlineLevel="3" x14ac:dyDescent="0.25">
      <c r="A201" s="25"/>
      <c r="B201" s="24" t="s">
        <v>210</v>
      </c>
      <c r="C201" s="26"/>
    </row>
    <row r="202" spans="1:3" outlineLevel="3" x14ac:dyDescent="0.25">
      <c r="A202" s="25"/>
      <c r="B202" s="24" t="s">
        <v>211</v>
      </c>
      <c r="C202" s="26"/>
    </row>
    <row r="203" spans="1:3" outlineLevel="2" x14ac:dyDescent="0.25">
      <c r="A203" s="6">
        <v>1101</v>
      </c>
      <c r="B203" s="4" t="s">
        <v>65</v>
      </c>
      <c r="C203" s="5"/>
    </row>
    <row r="204" spans="1:3" outlineLevel="1" x14ac:dyDescent="0.25">
      <c r="A204" s="59" t="s">
        <v>599</v>
      </c>
      <c r="B204" s="60"/>
      <c r="C204" s="40">
        <f>C205+C215+C221+C226+C227+C228+C218</f>
        <v>0</v>
      </c>
    </row>
    <row r="205" spans="1:3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outlineLevel="3" x14ac:dyDescent="0.25">
      <c r="A206" s="25"/>
      <c r="B206" s="24" t="s">
        <v>212</v>
      </c>
      <c r="C206" s="26"/>
    </row>
    <row r="207" spans="1:3" outlineLevel="3" x14ac:dyDescent="0.25">
      <c r="A207" s="25"/>
      <c r="B207" s="24" t="s">
        <v>170</v>
      </c>
      <c r="C207" s="26"/>
    </row>
    <row r="208" spans="1:3" outlineLevel="3" x14ac:dyDescent="0.25">
      <c r="A208" s="25"/>
      <c r="B208" s="24" t="s">
        <v>213</v>
      </c>
      <c r="C208" s="26"/>
    </row>
    <row r="209" spans="1:3" outlineLevel="3" x14ac:dyDescent="0.25">
      <c r="A209" s="25"/>
      <c r="B209" s="24" t="s">
        <v>200</v>
      </c>
      <c r="C209" s="26"/>
    </row>
    <row r="210" spans="1:3" outlineLevel="3" x14ac:dyDescent="0.25">
      <c r="A210" s="25"/>
      <c r="B210" s="24" t="s">
        <v>214</v>
      </c>
      <c r="C210" s="26"/>
    </row>
    <row r="211" spans="1:3" outlineLevel="3" x14ac:dyDescent="0.25">
      <c r="A211" s="25"/>
      <c r="B211" s="24" t="s">
        <v>204</v>
      </c>
      <c r="C211" s="26"/>
    </row>
    <row r="212" spans="1:3" outlineLevel="3" x14ac:dyDescent="0.25">
      <c r="A212" s="25"/>
      <c r="B212" s="24" t="s">
        <v>205</v>
      </c>
      <c r="C212" s="26"/>
    </row>
    <row r="213" spans="1:3" outlineLevel="3" x14ac:dyDescent="0.25">
      <c r="A213" s="25"/>
      <c r="B213" s="24" t="s">
        <v>190</v>
      </c>
      <c r="C213" s="26"/>
    </row>
    <row r="214" spans="1:3" outlineLevel="3" x14ac:dyDescent="0.25">
      <c r="A214" s="25"/>
      <c r="B214" s="24" t="s">
        <v>191</v>
      </c>
      <c r="C214" s="26"/>
    </row>
    <row r="215" spans="1:3" outlineLevel="2" x14ac:dyDescent="0.25">
      <c r="A215" s="6">
        <v>1102</v>
      </c>
      <c r="B215" s="4" t="s">
        <v>215</v>
      </c>
      <c r="C215" s="5">
        <f>SUM(C216:C217)</f>
        <v>0</v>
      </c>
    </row>
    <row r="216" spans="1:3" outlineLevel="3" x14ac:dyDescent="0.25">
      <c r="A216" s="25"/>
      <c r="B216" s="24" t="s">
        <v>216</v>
      </c>
      <c r="C216" s="26">
        <v>0</v>
      </c>
    </row>
    <row r="217" spans="1:3" outlineLevel="3" x14ac:dyDescent="0.25">
      <c r="A217" s="25"/>
      <c r="B217" s="24" t="s">
        <v>217</v>
      </c>
      <c r="C217" s="26">
        <v>0</v>
      </c>
    </row>
    <row r="218" spans="1:3" outlineLevel="2" x14ac:dyDescent="0.25">
      <c r="A218" s="6">
        <v>1102</v>
      </c>
      <c r="B218" s="4" t="s">
        <v>37</v>
      </c>
      <c r="C218" s="5">
        <v>0</v>
      </c>
    </row>
    <row r="219" spans="1:3" outlineLevel="3" x14ac:dyDescent="0.25">
      <c r="A219" s="25"/>
      <c r="B219" s="24" t="s">
        <v>206</v>
      </c>
      <c r="C219" s="26"/>
    </row>
    <row r="220" spans="1:3" outlineLevel="3" x14ac:dyDescent="0.25">
      <c r="A220" s="25"/>
      <c r="B220" s="24" t="s">
        <v>207</v>
      </c>
      <c r="C220" s="26"/>
    </row>
    <row r="221" spans="1:3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outlineLevel="3" x14ac:dyDescent="0.25">
      <c r="A222" s="25"/>
      <c r="B222" s="24" t="s">
        <v>208</v>
      </c>
      <c r="C222" s="26"/>
    </row>
    <row r="223" spans="1:3" outlineLevel="3" x14ac:dyDescent="0.25">
      <c r="A223" s="25"/>
      <c r="B223" s="24" t="s">
        <v>209</v>
      </c>
      <c r="C223" s="26"/>
    </row>
    <row r="224" spans="1:3" outlineLevel="3" x14ac:dyDescent="0.25">
      <c r="A224" s="25"/>
      <c r="B224" s="24" t="s">
        <v>210</v>
      </c>
      <c r="C224" s="26"/>
    </row>
    <row r="225" spans="1:3" outlineLevel="3" x14ac:dyDescent="0.25">
      <c r="A225" s="25"/>
      <c r="B225" s="24" t="s">
        <v>211</v>
      </c>
      <c r="C225" s="26"/>
    </row>
    <row r="226" spans="1:3" outlineLevel="2" x14ac:dyDescent="0.25">
      <c r="A226" s="6">
        <v>1102</v>
      </c>
      <c r="B226" s="4" t="s">
        <v>405</v>
      </c>
      <c r="C226" s="5">
        <v>0</v>
      </c>
    </row>
    <row r="227" spans="1:3" outlineLevel="2" x14ac:dyDescent="0.25">
      <c r="A227" s="6">
        <v>1102</v>
      </c>
      <c r="B227" s="4" t="s">
        <v>404</v>
      </c>
      <c r="C227" s="5">
        <v>0</v>
      </c>
    </row>
    <row r="228" spans="1:3" outlineLevel="2" x14ac:dyDescent="0.25">
      <c r="A228" s="6">
        <v>1102</v>
      </c>
      <c r="B228" s="4" t="s">
        <v>406</v>
      </c>
      <c r="C228" s="5">
        <v>0</v>
      </c>
    </row>
    <row r="229" spans="1:3" x14ac:dyDescent="0.25">
      <c r="A229" s="57" t="s">
        <v>222</v>
      </c>
      <c r="B229" s="58"/>
      <c r="C229" s="29">
        <f>C230+C334+C372</f>
        <v>151839.24900000001</v>
      </c>
    </row>
    <row r="230" spans="1:3" outlineLevel="1" x14ac:dyDescent="0.25">
      <c r="A230" s="59" t="s">
        <v>223</v>
      </c>
      <c r="B230" s="60"/>
      <c r="C230" s="28">
        <f>C231+C232+C233+C234+C237+C238+C243+C246+C247+C252+C257+BA290516+C261+C262+C263+C266+C267+C268+C272+C278+C281+C282+C285+C288+C289+C294+C297+C298+C299+C302+C305+C306+C309+C310+C311+C312+C319+C333</f>
        <v>146040</v>
      </c>
    </row>
    <row r="231" spans="1:3" outlineLevel="2" x14ac:dyDescent="0.25">
      <c r="A231" s="6">
        <v>2201</v>
      </c>
      <c r="B231" s="30" t="s">
        <v>224</v>
      </c>
      <c r="C231" s="5">
        <v>0</v>
      </c>
    </row>
    <row r="232" spans="1:3" outlineLevel="2" x14ac:dyDescent="0.25">
      <c r="A232" s="6">
        <v>2201</v>
      </c>
      <c r="B232" s="4" t="s">
        <v>39</v>
      </c>
      <c r="C232" s="5">
        <v>1000</v>
      </c>
    </row>
    <row r="233" spans="1:3" outlineLevel="2" x14ac:dyDescent="0.25">
      <c r="A233" s="6">
        <v>2201</v>
      </c>
      <c r="B233" s="4" t="s">
        <v>40</v>
      </c>
      <c r="C233" s="5">
        <v>10000</v>
      </c>
    </row>
    <row r="234" spans="1:3" outlineLevel="2" x14ac:dyDescent="0.25">
      <c r="A234" s="6">
        <v>2201</v>
      </c>
      <c r="B234" s="4" t="s">
        <v>225</v>
      </c>
      <c r="C234" s="5">
        <f>SUM(C235:C236)</f>
        <v>900</v>
      </c>
    </row>
    <row r="235" spans="1:3" outlineLevel="3" x14ac:dyDescent="0.25">
      <c r="A235" s="25"/>
      <c r="B235" s="24" t="s">
        <v>226</v>
      </c>
      <c r="C235" s="26">
        <v>400</v>
      </c>
    </row>
    <row r="236" spans="1:3" outlineLevel="3" x14ac:dyDescent="0.25">
      <c r="A236" s="25"/>
      <c r="B236" s="24" t="s">
        <v>227</v>
      </c>
      <c r="C236" s="26">
        <v>500</v>
      </c>
    </row>
    <row r="237" spans="1:3" outlineLevel="2" x14ac:dyDescent="0.25">
      <c r="A237" s="6">
        <v>2201</v>
      </c>
      <c r="B237" s="4" t="s">
        <v>228</v>
      </c>
      <c r="C237" s="5">
        <v>2000</v>
      </c>
    </row>
    <row r="238" spans="1:3" outlineLevel="2" x14ac:dyDescent="0.25">
      <c r="A238" s="6">
        <v>2201</v>
      </c>
      <c r="B238" s="4" t="s">
        <v>229</v>
      </c>
      <c r="C238" s="5">
        <f>SUM(C239:C242)</f>
        <v>20100</v>
      </c>
    </row>
    <row r="239" spans="1:3" outlineLevel="3" x14ac:dyDescent="0.25">
      <c r="A239" s="25"/>
      <c r="B239" s="24" t="s">
        <v>230</v>
      </c>
      <c r="C239" s="26">
        <v>20000</v>
      </c>
    </row>
    <row r="240" spans="1:3" outlineLevel="3" x14ac:dyDescent="0.25">
      <c r="A240" s="25"/>
      <c r="B240" s="24" t="s">
        <v>231</v>
      </c>
      <c r="C240" s="26">
        <v>0</v>
      </c>
    </row>
    <row r="241" spans="1:3" outlineLevel="3" x14ac:dyDescent="0.25">
      <c r="A241" s="25"/>
      <c r="B241" s="24" t="s">
        <v>232</v>
      </c>
      <c r="C241" s="26">
        <v>0</v>
      </c>
    </row>
    <row r="242" spans="1:3" outlineLevel="3" x14ac:dyDescent="0.25">
      <c r="A242" s="25"/>
      <c r="B242" s="24" t="s">
        <v>233</v>
      </c>
      <c r="C242" s="26">
        <v>100</v>
      </c>
    </row>
    <row r="243" spans="1:3" outlineLevel="2" x14ac:dyDescent="0.25">
      <c r="A243" s="6">
        <v>2201</v>
      </c>
      <c r="B243" s="4" t="s">
        <v>234</v>
      </c>
      <c r="C243" s="5">
        <f>SUM(C244:C245)</f>
        <v>250</v>
      </c>
    </row>
    <row r="244" spans="1:3" outlineLevel="3" x14ac:dyDescent="0.25">
      <c r="A244" s="25"/>
      <c r="B244" s="24" t="s">
        <v>41</v>
      </c>
      <c r="C244" s="26">
        <v>200</v>
      </c>
    </row>
    <row r="245" spans="1:3" outlineLevel="3" x14ac:dyDescent="0.25">
      <c r="A245" s="25"/>
      <c r="B245" s="24" t="s">
        <v>235</v>
      </c>
      <c r="C245" s="26">
        <v>50</v>
      </c>
    </row>
    <row r="246" spans="1:3" outlineLevel="2" x14ac:dyDescent="0.25">
      <c r="A246" s="6">
        <v>2201</v>
      </c>
      <c r="B246" s="4" t="s">
        <v>236</v>
      </c>
      <c r="C246" s="5">
        <v>100</v>
      </c>
    </row>
    <row r="247" spans="1:3" outlineLevel="2" x14ac:dyDescent="0.25">
      <c r="A247" s="6">
        <v>2201</v>
      </c>
      <c r="B247" s="4" t="s">
        <v>237</v>
      </c>
      <c r="C247" s="5">
        <f>SUM(C248:C251)</f>
        <v>3310</v>
      </c>
    </row>
    <row r="248" spans="1:3" outlineLevel="3" x14ac:dyDescent="0.25">
      <c r="A248" s="25"/>
      <c r="B248" s="24" t="s">
        <v>238</v>
      </c>
      <c r="C248" s="26">
        <v>3000</v>
      </c>
    </row>
    <row r="249" spans="1:3" outlineLevel="3" x14ac:dyDescent="0.25">
      <c r="A249" s="25"/>
      <c r="B249" s="24" t="s">
        <v>239</v>
      </c>
      <c r="C249" s="26"/>
    </row>
    <row r="250" spans="1:3" outlineLevel="3" x14ac:dyDescent="0.25">
      <c r="A250" s="25"/>
      <c r="B250" s="24" t="s">
        <v>240</v>
      </c>
      <c r="C250" s="26">
        <v>310</v>
      </c>
    </row>
    <row r="251" spans="1:3" outlineLevel="3" x14ac:dyDescent="0.25">
      <c r="A251" s="25"/>
      <c r="B251" s="24" t="s">
        <v>241</v>
      </c>
      <c r="C251" s="26"/>
    </row>
    <row r="252" spans="1:3" outlineLevel="2" x14ac:dyDescent="0.25">
      <c r="A252" s="6">
        <v>2201</v>
      </c>
      <c r="B252" s="4" t="s">
        <v>242</v>
      </c>
      <c r="C252" s="5">
        <f>SUM(C253:C256)</f>
        <v>8200</v>
      </c>
    </row>
    <row r="253" spans="1:3" outlineLevel="3" x14ac:dyDescent="0.25">
      <c r="A253" s="25"/>
      <c r="B253" s="24" t="s">
        <v>243</v>
      </c>
      <c r="C253" s="26">
        <v>3000</v>
      </c>
    </row>
    <row r="254" spans="1:3" outlineLevel="3" x14ac:dyDescent="0.25">
      <c r="A254" s="25"/>
      <c r="B254" s="24" t="s">
        <v>244</v>
      </c>
      <c r="C254" s="26">
        <v>5000</v>
      </c>
    </row>
    <row r="255" spans="1:3" outlineLevel="3" x14ac:dyDescent="0.25">
      <c r="A255" s="25"/>
      <c r="B255" s="24" t="s">
        <v>245</v>
      </c>
      <c r="C255" s="26">
        <v>200</v>
      </c>
    </row>
    <row r="256" spans="1:3" outlineLevel="3" x14ac:dyDescent="0.25">
      <c r="A256" s="25"/>
      <c r="B256" s="24" t="s">
        <v>246</v>
      </c>
      <c r="C256" s="26"/>
    </row>
    <row r="257" spans="1:3" outlineLevel="2" x14ac:dyDescent="0.25">
      <c r="A257" s="6">
        <v>2201</v>
      </c>
      <c r="B257" s="4" t="s">
        <v>42</v>
      </c>
      <c r="C257" s="5">
        <v>200</v>
      </c>
    </row>
    <row r="258" spans="1:3" outlineLevel="2" collapsed="1" x14ac:dyDescent="0.25">
      <c r="A258" s="6">
        <v>2201</v>
      </c>
      <c r="B258" s="4" t="s">
        <v>247</v>
      </c>
      <c r="C258" s="5">
        <f>SUM(C259:C260)</f>
        <v>0</v>
      </c>
    </row>
    <row r="259" spans="1:3" outlineLevel="3" x14ac:dyDescent="0.25">
      <c r="A259" s="25"/>
      <c r="B259" s="24" t="s">
        <v>248</v>
      </c>
      <c r="C259" s="26">
        <v>0</v>
      </c>
    </row>
    <row r="260" spans="1:3" outlineLevel="3" x14ac:dyDescent="0.25">
      <c r="A260" s="25"/>
      <c r="B260" s="24" t="s">
        <v>249</v>
      </c>
      <c r="C260" s="26">
        <v>0</v>
      </c>
    </row>
    <row r="261" spans="1:3" outlineLevel="2" x14ac:dyDescent="0.25">
      <c r="A261" s="6">
        <v>2201</v>
      </c>
      <c r="B261" s="4" t="s">
        <v>43</v>
      </c>
      <c r="C261" s="5">
        <v>2500</v>
      </c>
    </row>
    <row r="262" spans="1:3" outlineLevel="2" x14ac:dyDescent="0.25">
      <c r="A262" s="6">
        <v>2201</v>
      </c>
      <c r="B262" s="4" t="s">
        <v>44</v>
      </c>
      <c r="C262" s="5">
        <v>2500</v>
      </c>
    </row>
    <row r="263" spans="1:3" outlineLevel="2" collapsed="1" x14ac:dyDescent="0.25">
      <c r="A263" s="6">
        <v>2201</v>
      </c>
      <c r="B263" s="4" t="s">
        <v>250</v>
      </c>
      <c r="C263" s="5">
        <f>SUM(C264:C265)</f>
        <v>100</v>
      </c>
    </row>
    <row r="264" spans="1:3" outlineLevel="3" x14ac:dyDescent="0.25">
      <c r="A264" s="25"/>
      <c r="B264" s="24" t="s">
        <v>251</v>
      </c>
      <c r="C264" s="26">
        <v>100</v>
      </c>
    </row>
    <row r="265" spans="1:3" outlineLevel="3" x14ac:dyDescent="0.25">
      <c r="A265" s="25"/>
      <c r="B265" s="24" t="s">
        <v>252</v>
      </c>
      <c r="C265" s="26">
        <v>0</v>
      </c>
    </row>
    <row r="266" spans="1:3" outlineLevel="2" x14ac:dyDescent="0.25">
      <c r="A266" s="6">
        <v>2201</v>
      </c>
      <c r="B266" s="4" t="s">
        <v>253</v>
      </c>
      <c r="C266" s="5">
        <v>0</v>
      </c>
    </row>
    <row r="267" spans="1:3" outlineLevel="2" collapsed="1" x14ac:dyDescent="0.25">
      <c r="A267" s="6">
        <v>2201</v>
      </c>
      <c r="B267" s="4" t="s">
        <v>254</v>
      </c>
      <c r="C267" s="5">
        <v>800</v>
      </c>
    </row>
    <row r="268" spans="1:3" outlineLevel="2" x14ac:dyDescent="0.25">
      <c r="A268" s="6">
        <v>2201</v>
      </c>
      <c r="B268" s="4" t="s">
        <v>255</v>
      </c>
      <c r="C268" s="5">
        <f>SUM(C269:C271)</f>
        <v>1000</v>
      </c>
    </row>
    <row r="269" spans="1:3" outlineLevel="3" x14ac:dyDescent="0.25">
      <c r="A269" s="25"/>
      <c r="B269" s="24" t="s">
        <v>45</v>
      </c>
      <c r="C269" s="26">
        <v>1000</v>
      </c>
    </row>
    <row r="270" spans="1:3" outlineLevel="3" x14ac:dyDescent="0.25">
      <c r="A270" s="25"/>
      <c r="B270" s="24" t="s">
        <v>66</v>
      </c>
      <c r="C270" s="26"/>
    </row>
    <row r="271" spans="1:3" outlineLevel="3" x14ac:dyDescent="0.25">
      <c r="A271" s="25"/>
      <c r="B271" s="24" t="s">
        <v>46</v>
      </c>
      <c r="C271" s="26"/>
    </row>
    <row r="272" spans="1:3" outlineLevel="2" x14ac:dyDescent="0.25">
      <c r="A272" s="6">
        <v>2201</v>
      </c>
      <c r="B272" s="4" t="s">
        <v>67</v>
      </c>
      <c r="C272" s="5">
        <f>SUM(C273:C277)</f>
        <v>1500</v>
      </c>
    </row>
    <row r="273" spans="1:3" outlineLevel="3" x14ac:dyDescent="0.25">
      <c r="A273" s="25"/>
      <c r="B273" s="24" t="s">
        <v>256</v>
      </c>
      <c r="C273" s="26">
        <v>1000</v>
      </c>
    </row>
    <row r="274" spans="1:3" outlineLevel="3" x14ac:dyDescent="0.25">
      <c r="A274" s="25"/>
      <c r="B274" s="24" t="s">
        <v>257</v>
      </c>
      <c r="C274" s="26"/>
    </row>
    <row r="275" spans="1:3" outlineLevel="3" x14ac:dyDescent="0.25">
      <c r="A275" s="25"/>
      <c r="B275" s="24" t="s">
        <v>258</v>
      </c>
      <c r="C275" s="26"/>
    </row>
    <row r="276" spans="1:3" outlineLevel="3" x14ac:dyDescent="0.25">
      <c r="A276" s="25"/>
      <c r="B276" s="24" t="s">
        <v>259</v>
      </c>
      <c r="C276" s="26">
        <v>500</v>
      </c>
    </row>
    <row r="277" spans="1:3" outlineLevel="3" x14ac:dyDescent="0.25">
      <c r="A277" s="25"/>
      <c r="B277" s="24" t="s">
        <v>260</v>
      </c>
      <c r="C277" s="26"/>
    </row>
    <row r="278" spans="1:3" outlineLevel="2" x14ac:dyDescent="0.25">
      <c r="A278" s="6">
        <v>2201</v>
      </c>
      <c r="B278" s="4" t="s">
        <v>261</v>
      </c>
      <c r="C278" s="5">
        <f>SUM(C279:C280)</f>
        <v>100</v>
      </c>
    </row>
    <row r="279" spans="1:3" outlineLevel="3" x14ac:dyDescent="0.25">
      <c r="A279" s="25"/>
      <c r="B279" s="24" t="s">
        <v>47</v>
      </c>
      <c r="C279" s="26">
        <v>100</v>
      </c>
    </row>
    <row r="280" spans="1:3" outlineLevel="3" x14ac:dyDescent="0.25">
      <c r="A280" s="25"/>
      <c r="B280" s="24" t="s">
        <v>262</v>
      </c>
      <c r="C280" s="26">
        <v>0</v>
      </c>
    </row>
    <row r="281" spans="1:3" outlineLevel="2" x14ac:dyDescent="0.25">
      <c r="A281" s="6">
        <v>2201</v>
      </c>
      <c r="B281" s="4" t="s">
        <v>263</v>
      </c>
      <c r="C281" s="5">
        <v>0</v>
      </c>
    </row>
    <row r="282" spans="1:3" outlineLevel="2" collapsed="1" x14ac:dyDescent="0.25">
      <c r="A282" s="6">
        <v>2201</v>
      </c>
      <c r="B282" s="4" t="s">
        <v>264</v>
      </c>
      <c r="C282" s="5">
        <f>SUM(C283:C284)</f>
        <v>6000</v>
      </c>
    </row>
    <row r="283" spans="1:3" outlineLevel="3" x14ac:dyDescent="0.25">
      <c r="A283" s="25"/>
      <c r="B283" s="24" t="s">
        <v>265</v>
      </c>
      <c r="C283" s="26">
        <v>0</v>
      </c>
    </row>
    <row r="284" spans="1:3" outlineLevel="3" x14ac:dyDescent="0.25">
      <c r="A284" s="25"/>
      <c r="B284" s="24" t="s">
        <v>266</v>
      </c>
      <c r="C284" s="26">
        <v>6000</v>
      </c>
    </row>
    <row r="285" spans="1:3" outlineLevel="2" x14ac:dyDescent="0.25">
      <c r="A285" s="6">
        <v>2201</v>
      </c>
      <c r="B285" s="4" t="s">
        <v>68</v>
      </c>
      <c r="C285" s="5">
        <f>SUM(C286:C287)</f>
        <v>0</v>
      </c>
    </row>
    <row r="286" spans="1:3" outlineLevel="3" x14ac:dyDescent="0.25">
      <c r="A286" s="25"/>
      <c r="B286" s="24" t="s">
        <v>267</v>
      </c>
      <c r="C286" s="26"/>
    </row>
    <row r="287" spans="1:3" outlineLevel="3" x14ac:dyDescent="0.25">
      <c r="A287" s="25"/>
      <c r="B287" s="24" t="s">
        <v>268</v>
      </c>
      <c r="C287" s="26">
        <v>0</v>
      </c>
    </row>
    <row r="288" spans="1:3" outlineLevel="2" x14ac:dyDescent="0.25">
      <c r="A288" s="6">
        <v>2201</v>
      </c>
      <c r="B288" s="4" t="s">
        <v>269</v>
      </c>
      <c r="C288" s="5">
        <v>0</v>
      </c>
    </row>
    <row r="289" spans="1:3" outlineLevel="2" collapsed="1" x14ac:dyDescent="0.25">
      <c r="A289" s="6">
        <v>2201</v>
      </c>
      <c r="B289" s="4" t="s">
        <v>69</v>
      </c>
      <c r="C289" s="5">
        <f>SUM(C290:C293)</f>
        <v>300</v>
      </c>
    </row>
    <row r="290" spans="1:3" outlineLevel="3" x14ac:dyDescent="0.25">
      <c r="A290" s="25"/>
      <c r="B290" s="24" t="s">
        <v>270</v>
      </c>
      <c r="C290" s="26">
        <v>300</v>
      </c>
    </row>
    <row r="291" spans="1:3" outlineLevel="3" x14ac:dyDescent="0.25">
      <c r="A291" s="25"/>
      <c r="B291" s="24" t="s">
        <v>271</v>
      </c>
      <c r="C291" s="26"/>
    </row>
    <row r="292" spans="1:3" outlineLevel="3" x14ac:dyDescent="0.25">
      <c r="A292" s="25"/>
      <c r="B292" s="24" t="s">
        <v>272</v>
      </c>
      <c r="C292" s="26">
        <v>0</v>
      </c>
    </row>
    <row r="293" spans="1:3" outlineLevel="3" x14ac:dyDescent="0.25">
      <c r="A293" s="25"/>
      <c r="B293" s="24" t="s">
        <v>273</v>
      </c>
      <c r="C293" s="26">
        <v>0</v>
      </c>
    </row>
    <row r="294" spans="1:3" outlineLevel="2" x14ac:dyDescent="0.25">
      <c r="A294" s="6">
        <v>2201</v>
      </c>
      <c r="B294" s="4" t="s">
        <v>274</v>
      </c>
      <c r="C294" s="5">
        <f>SUM(C295:C296)</f>
        <v>200</v>
      </c>
    </row>
    <row r="295" spans="1:3" outlineLevel="3" x14ac:dyDescent="0.25">
      <c r="A295" s="25"/>
      <c r="B295" s="24" t="s">
        <v>275</v>
      </c>
      <c r="C295" s="26">
        <v>100</v>
      </c>
    </row>
    <row r="296" spans="1:3" outlineLevel="3" x14ac:dyDescent="0.25">
      <c r="A296" s="25"/>
      <c r="B296" s="24" t="s">
        <v>276</v>
      </c>
      <c r="C296" s="26">
        <v>100</v>
      </c>
    </row>
    <row r="297" spans="1:3" outlineLevel="2" x14ac:dyDescent="0.25">
      <c r="A297" s="6">
        <v>2201</v>
      </c>
      <c r="B297" s="4" t="s">
        <v>277</v>
      </c>
      <c r="C297" s="5">
        <v>0</v>
      </c>
    </row>
    <row r="298" spans="1:3" outlineLevel="2" collapsed="1" x14ac:dyDescent="0.25">
      <c r="A298" s="6">
        <v>2201</v>
      </c>
      <c r="B298" s="4" t="s">
        <v>278</v>
      </c>
      <c r="C298" s="5">
        <v>0</v>
      </c>
    </row>
    <row r="299" spans="1:3" outlineLevel="2" collapsed="1" x14ac:dyDescent="0.25">
      <c r="A299" s="6">
        <v>2201</v>
      </c>
      <c r="B299" s="4" t="s">
        <v>279</v>
      </c>
      <c r="C299" s="5">
        <f>SUM(C300:C301)</f>
        <v>400</v>
      </c>
    </row>
    <row r="300" spans="1:3" outlineLevel="3" collapsed="1" x14ac:dyDescent="0.25">
      <c r="A300" s="25"/>
      <c r="B300" s="24" t="s">
        <v>48</v>
      </c>
      <c r="C300" s="26">
        <v>400</v>
      </c>
    </row>
    <row r="301" spans="1:3" outlineLevel="3" x14ac:dyDescent="0.25">
      <c r="A301" s="25"/>
      <c r="B301" s="24" t="s">
        <v>49</v>
      </c>
      <c r="C301" s="26"/>
    </row>
    <row r="302" spans="1:3" outlineLevel="2" x14ac:dyDescent="0.25">
      <c r="A302" s="6">
        <v>2201</v>
      </c>
      <c r="B302" s="4" t="s">
        <v>70</v>
      </c>
      <c r="C302" s="5">
        <f>SUM(C303:C304)</f>
        <v>1000</v>
      </c>
    </row>
    <row r="303" spans="1:3" outlineLevel="3" collapsed="1" x14ac:dyDescent="0.25">
      <c r="A303" s="25"/>
      <c r="B303" s="24" t="s">
        <v>280</v>
      </c>
      <c r="C303" s="26">
        <v>1000</v>
      </c>
    </row>
    <row r="304" spans="1:3" outlineLevel="3" x14ac:dyDescent="0.25">
      <c r="A304" s="25"/>
      <c r="B304" s="24" t="s">
        <v>281</v>
      </c>
      <c r="C304" s="26">
        <v>0</v>
      </c>
    </row>
    <row r="305" spans="1:3" outlineLevel="2" x14ac:dyDescent="0.25">
      <c r="A305" s="6">
        <v>2201</v>
      </c>
      <c r="B305" s="4" t="s">
        <v>71</v>
      </c>
      <c r="C305" s="5">
        <v>100</v>
      </c>
    </row>
    <row r="306" spans="1:3" outlineLevel="2" collapsed="1" x14ac:dyDescent="0.25">
      <c r="A306" s="6">
        <v>2201</v>
      </c>
      <c r="B306" s="4" t="s">
        <v>284</v>
      </c>
      <c r="C306" s="5">
        <f>SUM(C307:C308)</f>
        <v>0</v>
      </c>
    </row>
    <row r="307" spans="1:3" outlineLevel="3" collapsed="1" x14ac:dyDescent="0.25">
      <c r="A307" s="25"/>
      <c r="B307" s="24" t="s">
        <v>282</v>
      </c>
      <c r="C307" s="26">
        <v>0</v>
      </c>
    </row>
    <row r="308" spans="1:3" outlineLevel="3" x14ac:dyDescent="0.25">
      <c r="A308" s="25"/>
      <c r="B308" s="24" t="s">
        <v>283</v>
      </c>
      <c r="C308" s="26">
        <v>0</v>
      </c>
    </row>
    <row r="309" spans="1:3" outlineLevel="2" x14ac:dyDescent="0.25">
      <c r="A309" s="6">
        <v>2201</v>
      </c>
      <c r="B309" s="4" t="s">
        <v>285</v>
      </c>
      <c r="C309" s="5">
        <v>0</v>
      </c>
    </row>
    <row r="310" spans="1:3" outlineLevel="2" x14ac:dyDescent="0.25">
      <c r="A310" s="6">
        <v>2201</v>
      </c>
      <c r="B310" s="4" t="s">
        <v>286</v>
      </c>
      <c r="C310" s="5">
        <v>0</v>
      </c>
    </row>
    <row r="311" spans="1:3" outlineLevel="2" collapsed="1" x14ac:dyDescent="0.25">
      <c r="A311" s="6">
        <v>2201</v>
      </c>
      <c r="B311" s="4" t="s">
        <v>287</v>
      </c>
      <c r="C311" s="5">
        <v>0</v>
      </c>
    </row>
    <row r="312" spans="1:3" outlineLevel="2" collapsed="1" x14ac:dyDescent="0.25">
      <c r="A312" s="6">
        <v>2201</v>
      </c>
      <c r="B312" s="4" t="s">
        <v>72</v>
      </c>
      <c r="C312" s="5">
        <f>SUM(C313:C318)</f>
        <v>480</v>
      </c>
    </row>
    <row r="313" spans="1:3" outlineLevel="3" x14ac:dyDescent="0.25">
      <c r="A313" s="25"/>
      <c r="B313" s="24" t="s">
        <v>288</v>
      </c>
      <c r="C313" s="26"/>
    </row>
    <row r="314" spans="1:3" outlineLevel="3" x14ac:dyDescent="0.25">
      <c r="A314" s="25"/>
      <c r="B314" s="24" t="s">
        <v>289</v>
      </c>
      <c r="C314" s="26"/>
    </row>
    <row r="315" spans="1:3" outlineLevel="3" x14ac:dyDescent="0.25">
      <c r="A315" s="25"/>
      <c r="B315" s="24" t="s">
        <v>290</v>
      </c>
      <c r="C315" s="26"/>
    </row>
    <row r="316" spans="1:3" outlineLevel="3" x14ac:dyDescent="0.25">
      <c r="A316" s="25"/>
      <c r="B316" s="24" t="s">
        <v>291</v>
      </c>
      <c r="C316" s="26"/>
    </row>
    <row r="317" spans="1:3" outlineLevel="3" x14ac:dyDescent="0.25">
      <c r="A317" s="25"/>
      <c r="B317" s="24" t="s">
        <v>292</v>
      </c>
      <c r="C317" s="26">
        <v>180</v>
      </c>
    </row>
    <row r="318" spans="1:3" outlineLevel="3" x14ac:dyDescent="0.25">
      <c r="A318" s="25"/>
      <c r="B318" s="24" t="s">
        <v>293</v>
      </c>
      <c r="C318" s="26">
        <v>300</v>
      </c>
    </row>
    <row r="319" spans="1:3" outlineLevel="2" x14ac:dyDescent="0.25">
      <c r="A319" s="6">
        <v>2201</v>
      </c>
      <c r="B319" s="4" t="s">
        <v>294</v>
      </c>
      <c r="C319" s="5">
        <f>SUM(C320:C332)</f>
        <v>83000</v>
      </c>
    </row>
    <row r="320" spans="1:3" outlineLevel="3" x14ac:dyDescent="0.25">
      <c r="A320" s="25"/>
      <c r="B320" s="24" t="s">
        <v>295</v>
      </c>
      <c r="C320" s="26"/>
    </row>
    <row r="321" spans="1:3" outlineLevel="3" x14ac:dyDescent="0.25">
      <c r="A321" s="25"/>
      <c r="B321" s="24" t="s">
        <v>296</v>
      </c>
      <c r="C321" s="26">
        <v>30000</v>
      </c>
    </row>
    <row r="322" spans="1:3" outlineLevel="3" x14ac:dyDescent="0.25">
      <c r="A322" s="25"/>
      <c r="B322" s="24" t="s">
        <v>297</v>
      </c>
      <c r="C322" s="26">
        <v>7000</v>
      </c>
    </row>
    <row r="323" spans="1:3" outlineLevel="3" x14ac:dyDescent="0.25">
      <c r="A323" s="25"/>
      <c r="B323" s="24" t="s">
        <v>298</v>
      </c>
      <c r="C323" s="26">
        <v>1000</v>
      </c>
    </row>
    <row r="324" spans="1:3" outlineLevel="3" x14ac:dyDescent="0.25">
      <c r="A324" s="25"/>
      <c r="B324" s="24" t="s">
        <v>299</v>
      </c>
      <c r="C324" s="26">
        <v>1000</v>
      </c>
    </row>
    <row r="325" spans="1:3" outlineLevel="3" x14ac:dyDescent="0.25">
      <c r="A325" s="25"/>
      <c r="B325" s="24" t="s">
        <v>300</v>
      </c>
      <c r="C325" s="26"/>
    </row>
    <row r="326" spans="1:3" outlineLevel="3" x14ac:dyDescent="0.25">
      <c r="A326" s="25"/>
      <c r="B326" s="24" t="s">
        <v>301</v>
      </c>
      <c r="C326" s="26"/>
    </row>
    <row r="327" spans="1:3" outlineLevel="3" x14ac:dyDescent="0.25">
      <c r="A327" s="25"/>
      <c r="B327" s="24" t="s">
        <v>302</v>
      </c>
      <c r="C327" s="26"/>
    </row>
    <row r="328" spans="1:3" outlineLevel="3" x14ac:dyDescent="0.25">
      <c r="A328" s="25"/>
      <c r="B328" s="24" t="s">
        <v>303</v>
      </c>
      <c r="C328" s="26"/>
    </row>
    <row r="329" spans="1:3" outlineLevel="3" x14ac:dyDescent="0.25">
      <c r="A329" s="25"/>
      <c r="B329" s="24" t="s">
        <v>304</v>
      </c>
      <c r="C329" s="26"/>
    </row>
    <row r="330" spans="1:3" outlineLevel="3" x14ac:dyDescent="0.25">
      <c r="A330" s="25"/>
      <c r="B330" s="24" t="s">
        <v>305</v>
      </c>
      <c r="C330" s="26"/>
    </row>
    <row r="331" spans="1:3" outlineLevel="3" x14ac:dyDescent="0.25">
      <c r="A331" s="25"/>
      <c r="B331" s="24" t="s">
        <v>306</v>
      </c>
      <c r="C331" s="26">
        <v>40000</v>
      </c>
    </row>
    <row r="332" spans="1:3" outlineLevel="3" x14ac:dyDescent="0.25">
      <c r="A332" s="25"/>
      <c r="B332" s="24" t="s">
        <v>307</v>
      </c>
      <c r="C332" s="26">
        <v>4000</v>
      </c>
    </row>
    <row r="333" spans="1:3" ht="15" customHeight="1" outlineLevel="2" x14ac:dyDescent="0.25">
      <c r="A333" s="6">
        <v>2201</v>
      </c>
      <c r="B333" s="4" t="s">
        <v>308</v>
      </c>
      <c r="C333" s="5">
        <v>0</v>
      </c>
    </row>
    <row r="334" spans="1:3" outlineLevel="1" x14ac:dyDescent="0.25">
      <c r="A334" s="59" t="s">
        <v>309</v>
      </c>
      <c r="B334" s="60"/>
      <c r="C334" s="28">
        <f>C335+C344+C345+C349+C352+C353+C358+C364+C367+C370+C371</f>
        <v>5799.2489999999998</v>
      </c>
    </row>
    <row r="335" spans="1:3" ht="15" customHeight="1" outlineLevel="2" x14ac:dyDescent="0.25">
      <c r="A335" s="6">
        <v>2202</v>
      </c>
      <c r="B335" s="4" t="s">
        <v>310</v>
      </c>
      <c r="C335" s="5">
        <f>SUM(C336:C339)</f>
        <v>500</v>
      </c>
    </row>
    <row r="336" spans="1:3" ht="15" customHeight="1" outlineLevel="3" x14ac:dyDescent="0.25">
      <c r="A336" s="24"/>
      <c r="B336" s="24" t="s">
        <v>311</v>
      </c>
      <c r="C336" s="26">
        <v>0</v>
      </c>
    </row>
    <row r="337" spans="1:3" ht="15" customHeight="1" outlineLevel="3" x14ac:dyDescent="0.25">
      <c r="A337" s="24"/>
      <c r="B337" s="24" t="s">
        <v>312</v>
      </c>
      <c r="C337" s="26">
        <v>500</v>
      </c>
    </row>
    <row r="338" spans="1:3" ht="15" customHeight="1" outlineLevel="3" x14ac:dyDescent="0.25">
      <c r="A338" s="24"/>
      <c r="B338" s="24" t="s">
        <v>313</v>
      </c>
      <c r="C338" s="26">
        <v>0</v>
      </c>
    </row>
    <row r="339" spans="1:3" ht="15" customHeight="1" outlineLevel="3" x14ac:dyDescent="0.25">
      <c r="A339" s="24"/>
      <c r="B339" s="24" t="s">
        <v>314</v>
      </c>
      <c r="C339" s="26">
        <v>0</v>
      </c>
    </row>
    <row r="340" spans="1:3" ht="15" customHeight="1" outlineLevel="2" x14ac:dyDescent="0.25">
      <c r="A340" s="6">
        <v>2202</v>
      </c>
      <c r="B340" s="4" t="s">
        <v>315</v>
      </c>
      <c r="C340" s="5">
        <f>SUM(C341:C343)</f>
        <v>0</v>
      </c>
    </row>
    <row r="341" spans="1:3" ht="15" customHeight="1" outlineLevel="3" x14ac:dyDescent="0.25">
      <c r="A341" s="24"/>
      <c r="B341" s="24" t="s">
        <v>316</v>
      </c>
      <c r="C341" s="26">
        <v>0</v>
      </c>
    </row>
    <row r="342" spans="1:3" ht="15" customHeight="1" outlineLevel="3" x14ac:dyDescent="0.25">
      <c r="A342" s="24"/>
      <c r="B342" s="24" t="s">
        <v>317</v>
      </c>
      <c r="C342" s="26">
        <v>0</v>
      </c>
    </row>
    <row r="343" spans="1:3" ht="15" customHeight="1" outlineLevel="3" x14ac:dyDescent="0.25">
      <c r="A343" s="24"/>
      <c r="B343" s="24" t="s">
        <v>318</v>
      </c>
      <c r="C343" s="26">
        <v>0</v>
      </c>
    </row>
    <row r="344" spans="1:3" ht="15" customHeight="1" outlineLevel="2" x14ac:dyDescent="0.25">
      <c r="A344" s="6">
        <v>2202</v>
      </c>
      <c r="B344" s="4" t="s">
        <v>50</v>
      </c>
      <c r="C344" s="5">
        <v>2799.2489999999998</v>
      </c>
    </row>
    <row r="345" spans="1:3" outlineLevel="2" x14ac:dyDescent="0.25">
      <c r="A345" s="6">
        <v>2202</v>
      </c>
      <c r="B345" s="4" t="s">
        <v>73</v>
      </c>
      <c r="C345" s="5">
        <f>SUM(C346:C348)</f>
        <v>2000</v>
      </c>
    </row>
    <row r="346" spans="1:3" ht="15" customHeight="1" outlineLevel="3" x14ac:dyDescent="0.25">
      <c r="A346" s="24"/>
      <c r="B346" s="24" t="s">
        <v>319</v>
      </c>
      <c r="C346" s="26">
        <v>2000</v>
      </c>
    </row>
    <row r="347" spans="1:3" ht="15" customHeight="1" outlineLevel="3" x14ac:dyDescent="0.25">
      <c r="A347" s="24"/>
      <c r="B347" s="24" t="s">
        <v>320</v>
      </c>
      <c r="C347" s="26"/>
    </row>
    <row r="348" spans="1:3" ht="15" customHeight="1" outlineLevel="3" x14ac:dyDescent="0.25">
      <c r="A348" s="24"/>
      <c r="B348" s="24" t="s">
        <v>313</v>
      </c>
      <c r="C348" s="26"/>
    </row>
    <row r="349" spans="1:3" outlineLevel="2" x14ac:dyDescent="0.25">
      <c r="A349" s="6">
        <v>2202</v>
      </c>
      <c r="B349" s="4" t="s">
        <v>74</v>
      </c>
      <c r="C349" s="5">
        <f>SUM(C350:C351)</f>
        <v>0</v>
      </c>
    </row>
    <row r="350" spans="1:3" ht="15" customHeight="1" outlineLevel="3" x14ac:dyDescent="0.25">
      <c r="A350" s="24"/>
      <c r="B350" s="24" t="s">
        <v>321</v>
      </c>
      <c r="C350" s="26">
        <v>0</v>
      </c>
    </row>
    <row r="351" spans="1:3" ht="15" customHeight="1" outlineLevel="3" x14ac:dyDescent="0.25">
      <c r="A351" s="24"/>
      <c r="B351" s="24" t="s">
        <v>322</v>
      </c>
      <c r="C351" s="26"/>
    </row>
    <row r="352" spans="1:3" outlineLevel="2" x14ac:dyDescent="0.25">
      <c r="A352" s="6">
        <v>2202</v>
      </c>
      <c r="B352" s="4" t="s">
        <v>323</v>
      </c>
      <c r="C352" s="5">
        <v>0</v>
      </c>
    </row>
    <row r="353" spans="1:3" outlineLevel="2" collapsed="1" x14ac:dyDescent="0.25">
      <c r="A353" s="6">
        <v>2202</v>
      </c>
      <c r="B353" s="4" t="s">
        <v>324</v>
      </c>
      <c r="C353" s="5">
        <f>SUM(C354:C357)</f>
        <v>0</v>
      </c>
    </row>
    <row r="354" spans="1:3" ht="15" customHeight="1" outlineLevel="3" x14ac:dyDescent="0.25">
      <c r="A354" s="24"/>
      <c r="B354" s="24" t="s">
        <v>325</v>
      </c>
      <c r="C354" s="26">
        <v>0</v>
      </c>
    </row>
    <row r="355" spans="1:3" ht="15" customHeight="1" outlineLevel="3" x14ac:dyDescent="0.25">
      <c r="A355" s="24"/>
      <c r="B355" s="24" t="s">
        <v>326</v>
      </c>
      <c r="C355" s="26">
        <v>0</v>
      </c>
    </row>
    <row r="356" spans="1:3" ht="15" customHeight="1" outlineLevel="3" x14ac:dyDescent="0.25">
      <c r="A356" s="24"/>
      <c r="B356" s="24" t="s">
        <v>327</v>
      </c>
      <c r="C356" s="26">
        <v>0</v>
      </c>
    </row>
    <row r="357" spans="1:3" ht="15" customHeight="1" outlineLevel="3" x14ac:dyDescent="0.25">
      <c r="A357" s="24"/>
      <c r="B357" s="24" t="s">
        <v>328</v>
      </c>
      <c r="C357" s="26">
        <v>0</v>
      </c>
    </row>
    <row r="358" spans="1:3" outlineLevel="2" x14ac:dyDescent="0.25">
      <c r="A358" s="6">
        <v>2202</v>
      </c>
      <c r="B358" s="4" t="s">
        <v>329</v>
      </c>
      <c r="C358" s="5">
        <f>SUM(C359:C363)</f>
        <v>0</v>
      </c>
    </row>
    <row r="359" spans="1:3" ht="15" customHeight="1" outlineLevel="3" x14ac:dyDescent="0.25">
      <c r="A359" s="24"/>
      <c r="B359" s="24" t="s">
        <v>330</v>
      </c>
      <c r="C359" s="26">
        <v>0</v>
      </c>
    </row>
    <row r="360" spans="1:3" ht="15" customHeight="1" outlineLevel="3" x14ac:dyDescent="0.25">
      <c r="A360" s="24"/>
      <c r="B360" s="24" t="s">
        <v>331</v>
      </c>
      <c r="C360" s="26">
        <v>0</v>
      </c>
    </row>
    <row r="361" spans="1:3" ht="15" customHeight="1" outlineLevel="3" x14ac:dyDescent="0.25">
      <c r="A361" s="24"/>
      <c r="B361" s="24" t="s">
        <v>332</v>
      </c>
      <c r="C361" s="26">
        <v>0</v>
      </c>
    </row>
    <row r="362" spans="1:3" ht="15" customHeight="1" outlineLevel="3" x14ac:dyDescent="0.25">
      <c r="A362" s="24"/>
      <c r="B362" s="24" t="s">
        <v>333</v>
      </c>
      <c r="C362" s="26">
        <v>0</v>
      </c>
    </row>
    <row r="363" spans="1:3" ht="15" customHeight="1" outlineLevel="3" x14ac:dyDescent="0.25">
      <c r="A363" s="24"/>
      <c r="B363" s="24" t="s">
        <v>334</v>
      </c>
      <c r="C363" s="26">
        <v>0</v>
      </c>
    </row>
    <row r="364" spans="1:3" outlineLevel="2" x14ac:dyDescent="0.25">
      <c r="A364" s="6">
        <v>2202</v>
      </c>
      <c r="B364" s="4" t="s">
        <v>75</v>
      </c>
      <c r="C364" s="5">
        <f>SUM(C365:C366)</f>
        <v>0</v>
      </c>
    </row>
    <row r="365" spans="1:3" ht="15" customHeight="1" outlineLevel="3" x14ac:dyDescent="0.25">
      <c r="A365" s="24"/>
      <c r="B365" s="24" t="s">
        <v>335</v>
      </c>
      <c r="C365" s="26"/>
    </row>
    <row r="366" spans="1:3" ht="15" customHeight="1" outlineLevel="3" x14ac:dyDescent="0.25">
      <c r="A366" s="24"/>
      <c r="B366" s="24" t="s">
        <v>336</v>
      </c>
      <c r="C366" s="26">
        <v>0</v>
      </c>
    </row>
    <row r="367" spans="1:3" outlineLevel="2" x14ac:dyDescent="0.25">
      <c r="A367" s="6">
        <v>2202</v>
      </c>
      <c r="B367" s="4" t="s">
        <v>337</v>
      </c>
      <c r="C367" s="5">
        <f>SUM(C368:C369)</f>
        <v>0</v>
      </c>
    </row>
    <row r="368" spans="1:3" ht="15" customHeight="1" outlineLevel="3" x14ac:dyDescent="0.25">
      <c r="A368" s="24"/>
      <c r="B368" s="24" t="s">
        <v>335</v>
      </c>
      <c r="C368" s="26">
        <v>0</v>
      </c>
    </row>
    <row r="369" spans="1:3" ht="15" customHeight="1" outlineLevel="3" x14ac:dyDescent="0.25">
      <c r="A369" s="24"/>
      <c r="B369" s="24" t="s">
        <v>336</v>
      </c>
      <c r="C369" s="26">
        <v>0</v>
      </c>
    </row>
    <row r="370" spans="1:3" outlineLevel="2" x14ac:dyDescent="0.25">
      <c r="A370" s="6">
        <v>2202</v>
      </c>
      <c r="B370" s="4" t="s">
        <v>338</v>
      </c>
      <c r="C370" s="5">
        <v>500</v>
      </c>
    </row>
    <row r="371" spans="1:3" outlineLevel="2" collapsed="1" x14ac:dyDescent="0.25">
      <c r="A371" s="6">
        <v>2202</v>
      </c>
      <c r="B371" s="4" t="s">
        <v>339</v>
      </c>
      <c r="C371" s="5">
        <v>0</v>
      </c>
    </row>
    <row r="372" spans="1:3" outlineLevel="1" x14ac:dyDescent="0.25">
      <c r="A372" s="59" t="s">
        <v>340</v>
      </c>
      <c r="B372" s="60"/>
      <c r="C372" s="28">
        <v>0</v>
      </c>
    </row>
    <row r="373" spans="1:3" x14ac:dyDescent="0.25">
      <c r="A373" s="63" t="s">
        <v>341</v>
      </c>
      <c r="B373" s="64"/>
      <c r="C373" s="31">
        <f>C374+C394+C399+C412+C418+C428</f>
        <v>21145.975999999999</v>
      </c>
    </row>
    <row r="374" spans="1:3" outlineLevel="1" x14ac:dyDescent="0.25">
      <c r="A374" s="59" t="s">
        <v>342</v>
      </c>
      <c r="B374" s="60"/>
      <c r="C374" s="28">
        <f>C375+C376+C380+C381+C384+C387+C390+C391+C392+C393</f>
        <v>8960</v>
      </c>
    </row>
    <row r="375" spans="1:3" outlineLevel="2" x14ac:dyDescent="0.25">
      <c r="A375" s="6">
        <v>3302</v>
      </c>
      <c r="B375" s="4" t="s">
        <v>343</v>
      </c>
      <c r="C375" s="5">
        <v>0</v>
      </c>
    </row>
    <row r="376" spans="1:3" outlineLevel="2" x14ac:dyDescent="0.25">
      <c r="A376" s="6">
        <v>3302</v>
      </c>
      <c r="B376" s="4" t="s">
        <v>344</v>
      </c>
      <c r="C376" s="5">
        <f>SUM(C377:C379)</f>
        <v>0</v>
      </c>
    </row>
    <row r="377" spans="1:3" ht="15" customHeight="1" outlineLevel="3" x14ac:dyDescent="0.25">
      <c r="A377" s="24"/>
      <c r="B377" s="24" t="s">
        <v>345</v>
      </c>
      <c r="C377" s="26">
        <v>0</v>
      </c>
    </row>
    <row r="378" spans="1:3" ht="15" customHeight="1" outlineLevel="3" x14ac:dyDescent="0.25">
      <c r="A378" s="24"/>
      <c r="B378" s="24" t="s">
        <v>346</v>
      </c>
      <c r="C378" s="26"/>
    </row>
    <row r="379" spans="1:3" ht="15" customHeight="1" outlineLevel="3" x14ac:dyDescent="0.25">
      <c r="A379" s="24"/>
      <c r="B379" s="24" t="s">
        <v>347</v>
      </c>
      <c r="C379" s="26">
        <v>0</v>
      </c>
    </row>
    <row r="380" spans="1:3" outlineLevel="2" x14ac:dyDescent="0.25">
      <c r="A380" s="6">
        <v>3302</v>
      </c>
      <c r="B380" s="4" t="s">
        <v>348</v>
      </c>
      <c r="C380" s="5"/>
    </row>
    <row r="381" spans="1:3" outlineLevel="2" x14ac:dyDescent="0.25">
      <c r="A381" s="6">
        <v>3302</v>
      </c>
      <c r="B381" s="4" t="s">
        <v>349</v>
      </c>
      <c r="C381" s="5">
        <f>SUM(C382:C383)</f>
        <v>100</v>
      </c>
    </row>
    <row r="382" spans="1:3" ht="15" customHeight="1" outlineLevel="3" x14ac:dyDescent="0.25">
      <c r="A382" s="24"/>
      <c r="B382" s="24" t="s">
        <v>350</v>
      </c>
      <c r="C382" s="26">
        <v>100</v>
      </c>
    </row>
    <row r="383" spans="1:3" ht="15" customHeight="1" outlineLevel="3" x14ac:dyDescent="0.25">
      <c r="A383" s="24"/>
      <c r="B383" s="24" t="s">
        <v>351</v>
      </c>
      <c r="C383" s="26">
        <v>0</v>
      </c>
    </row>
    <row r="384" spans="1:3" outlineLevel="2" x14ac:dyDescent="0.25">
      <c r="A384" s="6">
        <v>3302</v>
      </c>
      <c r="B384" s="4" t="s">
        <v>352</v>
      </c>
      <c r="C384" s="5">
        <f>SUM(C385:C386)</f>
        <v>300</v>
      </c>
    </row>
    <row r="385" spans="1:6" ht="15" customHeight="1" outlineLevel="3" x14ac:dyDescent="0.25">
      <c r="A385" s="24"/>
      <c r="B385" s="24" t="s">
        <v>353</v>
      </c>
      <c r="C385" s="26">
        <v>300</v>
      </c>
    </row>
    <row r="386" spans="1:6" ht="15" customHeight="1" outlineLevel="3" x14ac:dyDescent="0.25">
      <c r="A386" s="24"/>
      <c r="B386" s="24" t="s">
        <v>354</v>
      </c>
      <c r="C386" s="26">
        <v>0</v>
      </c>
    </row>
    <row r="387" spans="1:6" outlineLevel="2" x14ac:dyDescent="0.25">
      <c r="A387" s="6">
        <v>3302</v>
      </c>
      <c r="B387" s="4" t="s">
        <v>355</v>
      </c>
      <c r="C387" s="5">
        <f>SUM(C388:C389)</f>
        <v>500</v>
      </c>
    </row>
    <row r="388" spans="1:6" ht="15" customHeight="1" outlineLevel="3" x14ac:dyDescent="0.25">
      <c r="A388" s="24"/>
      <c r="B388" s="24" t="s">
        <v>356</v>
      </c>
      <c r="C388" s="26">
        <v>500</v>
      </c>
    </row>
    <row r="389" spans="1:6" ht="15" customHeight="1" outlineLevel="3" x14ac:dyDescent="0.25">
      <c r="A389" s="24"/>
      <c r="B389" s="24" t="s">
        <v>357</v>
      </c>
      <c r="C389" s="26">
        <v>0</v>
      </c>
    </row>
    <row r="390" spans="1:6" outlineLevel="2" x14ac:dyDescent="0.25">
      <c r="A390" s="6">
        <v>3302</v>
      </c>
      <c r="B390" s="4" t="s">
        <v>358</v>
      </c>
      <c r="C390" s="5">
        <v>7500</v>
      </c>
    </row>
    <row r="391" spans="1:6" outlineLevel="2" x14ac:dyDescent="0.25">
      <c r="A391" s="6">
        <v>3302</v>
      </c>
      <c r="B391" s="4" t="s">
        <v>359</v>
      </c>
      <c r="C391" s="5">
        <v>200</v>
      </c>
    </row>
    <row r="392" spans="1:6" outlineLevel="2" x14ac:dyDescent="0.25">
      <c r="A392" s="6">
        <v>3302</v>
      </c>
      <c r="B392" s="4" t="s">
        <v>360</v>
      </c>
      <c r="C392" s="5">
        <v>360</v>
      </c>
    </row>
    <row r="393" spans="1:6" outlineLevel="2" x14ac:dyDescent="0.25">
      <c r="A393" s="6">
        <v>3302</v>
      </c>
      <c r="B393" s="4" t="s">
        <v>361</v>
      </c>
      <c r="C393" s="5">
        <v>0</v>
      </c>
    </row>
    <row r="394" spans="1:6" outlineLevel="1" x14ac:dyDescent="0.25">
      <c r="A394" s="59" t="s">
        <v>362</v>
      </c>
      <c r="B394" s="60"/>
      <c r="C394" s="28">
        <f>SUM(C395:C398)</f>
        <v>0</v>
      </c>
    </row>
    <row r="395" spans="1:6" outlineLevel="2" collapsed="1" x14ac:dyDescent="0.25">
      <c r="A395" s="6">
        <v>3303</v>
      </c>
      <c r="B395" s="4" t="s">
        <v>363</v>
      </c>
      <c r="C395" s="5"/>
    </row>
    <row r="396" spans="1:6" outlineLevel="2" x14ac:dyDescent="0.25">
      <c r="A396" s="6">
        <v>3303</v>
      </c>
      <c r="B396" s="4" t="s">
        <v>364</v>
      </c>
      <c r="C396" s="5">
        <v>0</v>
      </c>
    </row>
    <row r="397" spans="1:6" outlineLevel="2" x14ac:dyDescent="0.25">
      <c r="A397" s="6">
        <v>3303</v>
      </c>
      <c r="B397" s="4" t="s">
        <v>365</v>
      </c>
      <c r="C397" s="5">
        <v>0</v>
      </c>
    </row>
    <row r="398" spans="1:6" outlineLevel="2" x14ac:dyDescent="0.25">
      <c r="A398" s="6">
        <v>3303</v>
      </c>
      <c r="B398" s="4" t="s">
        <v>361</v>
      </c>
      <c r="C398" s="5">
        <v>0</v>
      </c>
    </row>
    <row r="399" spans="1:6" outlineLevel="1" x14ac:dyDescent="0.25">
      <c r="A399" s="59" t="s">
        <v>366</v>
      </c>
      <c r="B399" s="60"/>
      <c r="C399" s="28">
        <f>C400+C401+C402+C403+C407+C408+C409+C410+C411</f>
        <v>11500</v>
      </c>
      <c r="F399" s="35"/>
    </row>
    <row r="400" spans="1:6" outlineLevel="2" collapsed="1" x14ac:dyDescent="0.25">
      <c r="A400" s="6">
        <v>3305</v>
      </c>
      <c r="B400" s="4" t="s">
        <v>367</v>
      </c>
      <c r="C400" s="5">
        <v>0</v>
      </c>
    </row>
    <row r="401" spans="1:3" outlineLevel="2" x14ac:dyDescent="0.25">
      <c r="A401" s="6">
        <v>3305</v>
      </c>
      <c r="B401" s="4" t="s">
        <v>368</v>
      </c>
      <c r="C401" s="5">
        <v>0</v>
      </c>
    </row>
    <row r="402" spans="1:3" outlineLevel="2" x14ac:dyDescent="0.25">
      <c r="A402" s="6">
        <v>3305</v>
      </c>
      <c r="B402" s="4" t="s">
        <v>369</v>
      </c>
      <c r="C402" s="5">
        <v>0</v>
      </c>
    </row>
    <row r="403" spans="1:3" outlineLevel="2" x14ac:dyDescent="0.25">
      <c r="A403" s="6">
        <v>3305</v>
      </c>
      <c r="B403" s="4" t="s">
        <v>370</v>
      </c>
      <c r="C403" s="5">
        <f>SUM(C404:C406)</f>
        <v>500</v>
      </c>
    </row>
    <row r="404" spans="1:3" ht="15" customHeight="1" outlineLevel="3" x14ac:dyDescent="0.25">
      <c r="A404" s="25"/>
      <c r="B404" s="24" t="s">
        <v>371</v>
      </c>
      <c r="C404" s="26">
        <v>500</v>
      </c>
    </row>
    <row r="405" spans="1:3" ht="15" customHeight="1" outlineLevel="3" x14ac:dyDescent="0.25">
      <c r="A405" s="25"/>
      <c r="B405" s="24" t="s">
        <v>372</v>
      </c>
      <c r="C405" s="26">
        <v>0</v>
      </c>
    </row>
    <row r="406" spans="1:3" ht="15" customHeight="1" outlineLevel="3" x14ac:dyDescent="0.25">
      <c r="A406" s="25"/>
      <c r="B406" s="24" t="s">
        <v>373</v>
      </c>
      <c r="C406" s="26">
        <v>0</v>
      </c>
    </row>
    <row r="407" spans="1:3" outlineLevel="2" x14ac:dyDescent="0.25">
      <c r="A407" s="6">
        <v>3305</v>
      </c>
      <c r="B407" s="4" t="s">
        <v>374</v>
      </c>
      <c r="C407" s="5">
        <v>0</v>
      </c>
    </row>
    <row r="408" spans="1:3" outlineLevel="2" x14ac:dyDescent="0.25">
      <c r="A408" s="6">
        <v>3305</v>
      </c>
      <c r="B408" s="4" t="s">
        <v>375</v>
      </c>
      <c r="C408" s="5">
        <v>0</v>
      </c>
    </row>
    <row r="409" spans="1:3" outlineLevel="2" x14ac:dyDescent="0.25">
      <c r="A409" s="6">
        <v>3305</v>
      </c>
      <c r="B409" s="4" t="s">
        <v>376</v>
      </c>
      <c r="C409" s="5">
        <v>0</v>
      </c>
    </row>
    <row r="410" spans="1:3" outlineLevel="2" x14ac:dyDescent="0.25">
      <c r="A410" s="6">
        <v>3305</v>
      </c>
      <c r="B410" s="4" t="s">
        <v>377</v>
      </c>
      <c r="C410" s="5">
        <v>11000</v>
      </c>
    </row>
    <row r="411" spans="1:3" outlineLevel="2" x14ac:dyDescent="0.25">
      <c r="A411" s="6">
        <v>3305</v>
      </c>
      <c r="B411" s="4" t="s">
        <v>361</v>
      </c>
      <c r="C411" s="5">
        <v>0</v>
      </c>
    </row>
    <row r="412" spans="1:3" outlineLevel="1" x14ac:dyDescent="0.25">
      <c r="A412" s="59" t="s">
        <v>378</v>
      </c>
      <c r="B412" s="60"/>
      <c r="C412" s="28">
        <f>SUM(C413:C417)</f>
        <v>0</v>
      </c>
    </row>
    <row r="413" spans="1:3" outlineLevel="2" collapsed="1" x14ac:dyDescent="0.25">
      <c r="A413" s="6">
        <v>3306</v>
      </c>
      <c r="B413" s="4" t="s">
        <v>379</v>
      </c>
      <c r="C413" s="5">
        <v>0</v>
      </c>
    </row>
    <row r="414" spans="1:3" outlineLevel="2" x14ac:dyDescent="0.25">
      <c r="A414" s="6">
        <v>3306</v>
      </c>
      <c r="B414" s="4" t="s">
        <v>380</v>
      </c>
      <c r="C414" s="5">
        <v>0</v>
      </c>
    </row>
    <row r="415" spans="1:3" outlineLevel="2" x14ac:dyDescent="0.25">
      <c r="A415" s="6">
        <v>3306</v>
      </c>
      <c r="B415" s="4" t="s">
        <v>381</v>
      </c>
      <c r="C415" s="5">
        <v>0</v>
      </c>
    </row>
    <row r="416" spans="1:3" outlineLevel="2" x14ac:dyDescent="0.25">
      <c r="A416" s="6">
        <v>3306</v>
      </c>
      <c r="B416" s="4" t="s">
        <v>382</v>
      </c>
      <c r="C416" s="5">
        <v>0</v>
      </c>
    </row>
    <row r="417" spans="1:3" outlineLevel="2" x14ac:dyDescent="0.25">
      <c r="A417" s="6">
        <v>3306</v>
      </c>
      <c r="B417" s="4" t="s">
        <v>383</v>
      </c>
      <c r="C417" s="5">
        <v>0</v>
      </c>
    </row>
    <row r="418" spans="1:3" outlineLevel="1" x14ac:dyDescent="0.25">
      <c r="A418" s="59" t="s">
        <v>384</v>
      </c>
      <c r="B418" s="60"/>
      <c r="C418" s="28">
        <f>C419+C421+C427</f>
        <v>0</v>
      </c>
    </row>
    <row r="419" spans="1:3" outlineLevel="2" collapsed="1" x14ac:dyDescent="0.25">
      <c r="A419" s="6">
        <v>3307</v>
      </c>
      <c r="B419" s="4" t="s">
        <v>385</v>
      </c>
      <c r="C419" s="5">
        <f>SUM(C420)</f>
        <v>0</v>
      </c>
    </row>
    <row r="420" spans="1:3" ht="15" customHeight="1" outlineLevel="3" x14ac:dyDescent="0.25">
      <c r="A420" s="25"/>
      <c r="B420" s="24" t="s">
        <v>386</v>
      </c>
      <c r="C420" s="26">
        <v>0</v>
      </c>
    </row>
    <row r="421" spans="1:3" outlineLevel="2" x14ac:dyDescent="0.25">
      <c r="A421" s="6">
        <v>3307</v>
      </c>
      <c r="B421" s="4" t="s">
        <v>370</v>
      </c>
      <c r="C421" s="5">
        <f>SUM(C422:C426)</f>
        <v>0</v>
      </c>
    </row>
    <row r="422" spans="1:3" ht="15" customHeight="1" outlineLevel="3" x14ac:dyDescent="0.25">
      <c r="A422" s="25"/>
      <c r="B422" s="24" t="s">
        <v>387</v>
      </c>
      <c r="C422" s="26">
        <v>0</v>
      </c>
    </row>
    <row r="423" spans="1:3" ht="15" customHeight="1" outlineLevel="3" x14ac:dyDescent="0.25">
      <c r="A423" s="25"/>
      <c r="B423" s="24" t="s">
        <v>388</v>
      </c>
      <c r="C423" s="26">
        <v>0</v>
      </c>
    </row>
    <row r="424" spans="1:3" ht="15" customHeight="1" outlineLevel="3" x14ac:dyDescent="0.25">
      <c r="A424" s="25"/>
      <c r="B424" s="24" t="s">
        <v>389</v>
      </c>
      <c r="C424" s="26">
        <v>0</v>
      </c>
    </row>
    <row r="425" spans="1:3" ht="15" customHeight="1" outlineLevel="3" x14ac:dyDescent="0.25">
      <c r="A425" s="25"/>
      <c r="B425" s="24" t="s">
        <v>390</v>
      </c>
      <c r="C425" s="26">
        <v>0</v>
      </c>
    </row>
    <row r="426" spans="1:3" ht="15" customHeight="1" outlineLevel="3" x14ac:dyDescent="0.25">
      <c r="A426" s="25"/>
      <c r="B426" s="24" t="s">
        <v>391</v>
      </c>
      <c r="C426" s="26">
        <v>0</v>
      </c>
    </row>
    <row r="427" spans="1:3" outlineLevel="2" x14ac:dyDescent="0.25">
      <c r="A427" s="6">
        <v>3307</v>
      </c>
      <c r="B427" s="4" t="s">
        <v>392</v>
      </c>
      <c r="C427" s="5">
        <v>0</v>
      </c>
    </row>
    <row r="428" spans="1:3" outlineLevel="1" x14ac:dyDescent="0.25">
      <c r="A428" s="59" t="s">
        <v>393</v>
      </c>
      <c r="B428" s="60"/>
      <c r="C428" s="28">
        <f>SUM(C429:C434)</f>
        <v>685.976</v>
      </c>
    </row>
    <row r="429" spans="1:3" outlineLevel="2" collapsed="1" x14ac:dyDescent="0.25">
      <c r="A429" s="6">
        <v>3310</v>
      </c>
      <c r="B429" s="4" t="s">
        <v>395</v>
      </c>
      <c r="C429" s="5">
        <v>0</v>
      </c>
    </row>
    <row r="430" spans="1:3" outlineLevel="2" collapsed="1" x14ac:dyDescent="0.25">
      <c r="A430" s="6">
        <v>3310</v>
      </c>
      <c r="B430" s="4" t="s">
        <v>51</v>
      </c>
      <c r="C430" s="5">
        <v>685.976</v>
      </c>
    </row>
    <row r="431" spans="1:3" outlineLevel="2" collapsed="1" x14ac:dyDescent="0.25">
      <c r="A431" s="6">
        <v>3310</v>
      </c>
      <c r="B431" s="4" t="s">
        <v>396</v>
      </c>
      <c r="C431" s="5">
        <v>0</v>
      </c>
    </row>
    <row r="432" spans="1:3" outlineLevel="2" collapsed="1" x14ac:dyDescent="0.25">
      <c r="A432" s="6">
        <v>3310</v>
      </c>
      <c r="B432" s="4" t="s">
        <v>397</v>
      </c>
      <c r="C432" s="5">
        <v>0</v>
      </c>
    </row>
    <row r="433" spans="1:3" outlineLevel="2" collapsed="1" x14ac:dyDescent="0.25">
      <c r="A433" s="6">
        <v>3310</v>
      </c>
      <c r="B433" s="4" t="s">
        <v>394</v>
      </c>
      <c r="C433" s="5">
        <v>0</v>
      </c>
    </row>
    <row r="434" spans="1:3" outlineLevel="2" collapsed="1" x14ac:dyDescent="0.25">
      <c r="A434" s="6">
        <v>3310</v>
      </c>
      <c r="B434" s="4" t="s">
        <v>398</v>
      </c>
      <c r="C434" s="5">
        <f>SUM(C435:C436)</f>
        <v>0</v>
      </c>
    </row>
    <row r="435" spans="1:3" ht="15" customHeight="1" outlineLevel="2" x14ac:dyDescent="0.25">
      <c r="A435" s="25"/>
      <c r="B435" s="24" t="s">
        <v>399</v>
      </c>
      <c r="C435" s="26">
        <v>0</v>
      </c>
    </row>
    <row r="436" spans="1:3" ht="15" customHeight="1" outlineLevel="2" x14ac:dyDescent="0.25">
      <c r="A436" s="25"/>
      <c r="B436" s="24" t="s">
        <v>400</v>
      </c>
      <c r="C436" s="26">
        <v>0</v>
      </c>
    </row>
    <row r="437" spans="1:3" x14ac:dyDescent="0.25">
      <c r="A437" s="65" t="s">
        <v>401</v>
      </c>
      <c r="B437" s="66"/>
      <c r="C437" s="31">
        <f>C438+C439</f>
        <v>0</v>
      </c>
    </row>
    <row r="438" spans="1:3" outlineLevel="1" x14ac:dyDescent="0.25">
      <c r="A438" s="59" t="s">
        <v>402</v>
      </c>
      <c r="B438" s="60"/>
      <c r="C438" s="28"/>
    </row>
    <row r="439" spans="1:3" outlineLevel="1" x14ac:dyDescent="0.25">
      <c r="A439" s="59" t="s">
        <v>403</v>
      </c>
      <c r="B439" s="60"/>
      <c r="C439" s="28">
        <v>0</v>
      </c>
    </row>
    <row r="440" spans="1:3" x14ac:dyDescent="0.25">
      <c r="A440" s="55" t="s">
        <v>407</v>
      </c>
      <c r="B440" s="56"/>
      <c r="C440" s="32">
        <f>C441</f>
        <v>4291.8140000000003</v>
      </c>
    </row>
    <row r="441" spans="1:3" x14ac:dyDescent="0.25">
      <c r="A441" s="57" t="s">
        <v>408</v>
      </c>
      <c r="B441" s="58"/>
      <c r="C441" s="29">
        <f>C442+C446</f>
        <v>4291.8140000000003</v>
      </c>
    </row>
    <row r="442" spans="1:3" outlineLevel="1" x14ac:dyDescent="0.25">
      <c r="A442" s="59" t="s">
        <v>409</v>
      </c>
      <c r="B442" s="60"/>
      <c r="C442" s="28">
        <f>SUM(C443:C445)</f>
        <v>4291.8140000000003</v>
      </c>
    </row>
    <row r="443" spans="1:3" outlineLevel="2" collapsed="1" x14ac:dyDescent="0.25">
      <c r="A443" s="6">
        <v>5500</v>
      </c>
      <c r="B443" s="4" t="s">
        <v>410</v>
      </c>
      <c r="C443" s="5">
        <v>4291.8140000000003</v>
      </c>
    </row>
    <row r="444" spans="1:3" outlineLevel="2" collapsed="1" x14ac:dyDescent="0.25">
      <c r="A444" s="6">
        <v>5500</v>
      </c>
      <c r="B444" s="4" t="s">
        <v>411</v>
      </c>
      <c r="C444" s="5">
        <v>0</v>
      </c>
    </row>
    <row r="445" spans="1:3" outlineLevel="2" collapsed="1" x14ac:dyDescent="0.25">
      <c r="A445" s="6">
        <v>5500</v>
      </c>
      <c r="B445" s="4" t="s">
        <v>412</v>
      </c>
      <c r="C445" s="5">
        <v>0</v>
      </c>
    </row>
    <row r="446" spans="1:3" outlineLevel="1" x14ac:dyDescent="0.25">
      <c r="A446" s="59" t="s">
        <v>413</v>
      </c>
      <c r="B446" s="60"/>
      <c r="C446" s="28">
        <f>SUM(C447:C448)</f>
        <v>0</v>
      </c>
    </row>
    <row r="447" spans="1:3" outlineLevel="2" collapsed="1" x14ac:dyDescent="0.25">
      <c r="A447" s="6">
        <v>5501</v>
      </c>
      <c r="B447" s="4" t="s">
        <v>414</v>
      </c>
      <c r="C447" s="5">
        <v>0</v>
      </c>
    </row>
    <row r="448" spans="1:3" ht="15" customHeight="1" outlineLevel="2" collapsed="1" x14ac:dyDescent="0.25">
      <c r="A448" s="6">
        <v>5501</v>
      </c>
      <c r="B448" s="4" t="s">
        <v>415</v>
      </c>
      <c r="C448" s="5">
        <v>0</v>
      </c>
    </row>
    <row r="449" spans="1:3" x14ac:dyDescent="0.25">
      <c r="A449" s="61" t="s">
        <v>53</v>
      </c>
      <c r="B449" s="62"/>
      <c r="C449" s="33">
        <f>C450+C606+C615</f>
        <v>81817.923999999999</v>
      </c>
    </row>
    <row r="450" spans="1:3" x14ac:dyDescent="0.25">
      <c r="A450" s="55" t="s">
        <v>416</v>
      </c>
      <c r="B450" s="56"/>
      <c r="C450" s="32">
        <f>C451+C528+C532+C535</f>
        <v>60511.752</v>
      </c>
    </row>
    <row r="451" spans="1:3" x14ac:dyDescent="0.25">
      <c r="A451" s="57" t="s">
        <v>417</v>
      </c>
      <c r="B451" s="58"/>
      <c r="C451" s="34">
        <f>C452+C457+C458+C459+C466+C467+C471+C474+C475+C476+C477+C482+C485+C489+C493+C500+C506+C518</f>
        <v>60511.752</v>
      </c>
    </row>
    <row r="452" spans="1:3" outlineLevel="1" x14ac:dyDescent="0.25">
      <c r="A452" s="59" t="s">
        <v>418</v>
      </c>
      <c r="B452" s="60"/>
      <c r="C452" s="28">
        <f>SUM(C453:C456)</f>
        <v>8</v>
      </c>
    </row>
    <row r="453" spans="1:3" outlineLevel="2" x14ac:dyDescent="0.25">
      <c r="A453" s="7">
        <v>6600</v>
      </c>
      <c r="B453" s="4" t="s">
        <v>420</v>
      </c>
      <c r="C453" s="5">
        <v>8</v>
      </c>
    </row>
    <row r="454" spans="1:3" outlineLevel="2" x14ac:dyDescent="0.25">
      <c r="A454" s="7">
        <v>6600</v>
      </c>
      <c r="B454" s="4" t="s">
        <v>421</v>
      </c>
      <c r="C454" s="5">
        <v>0</v>
      </c>
    </row>
    <row r="455" spans="1:3" outlineLevel="2" x14ac:dyDescent="0.25">
      <c r="A455" s="7">
        <v>6600</v>
      </c>
      <c r="B455" s="4" t="s">
        <v>422</v>
      </c>
      <c r="C455" s="5">
        <v>0</v>
      </c>
    </row>
    <row r="456" spans="1:3" outlineLevel="2" x14ac:dyDescent="0.25">
      <c r="A456" s="6">
        <v>6600</v>
      </c>
      <c r="B456" s="4" t="s">
        <v>423</v>
      </c>
      <c r="C456" s="5">
        <v>0</v>
      </c>
    </row>
    <row r="457" spans="1:3" outlineLevel="1" x14ac:dyDescent="0.25">
      <c r="A457" s="59" t="s">
        <v>419</v>
      </c>
      <c r="B457" s="60"/>
      <c r="C457" s="27">
        <v>0</v>
      </c>
    </row>
    <row r="458" spans="1:3" outlineLevel="1" x14ac:dyDescent="0.25">
      <c r="A458" s="59" t="s">
        <v>424</v>
      </c>
      <c r="B458" s="60"/>
      <c r="C458" s="28">
        <v>0</v>
      </c>
    </row>
    <row r="459" spans="1:3" outlineLevel="1" x14ac:dyDescent="0.25">
      <c r="A459" s="59" t="s">
        <v>425</v>
      </c>
      <c r="B459" s="60"/>
      <c r="C459" s="28">
        <f>SUM(C460:C465)</f>
        <v>53747.753000000004</v>
      </c>
    </row>
    <row r="460" spans="1:3" outlineLevel="2" x14ac:dyDescent="0.25">
      <c r="A460" s="7">
        <v>6603</v>
      </c>
      <c r="B460" s="4" t="s">
        <v>426</v>
      </c>
      <c r="C460" s="5">
        <v>4980.5349999999999</v>
      </c>
    </row>
    <row r="461" spans="1:3" outlineLevel="2" x14ac:dyDescent="0.25">
      <c r="A461" s="7">
        <v>6603</v>
      </c>
      <c r="B461" s="4" t="s">
        <v>427</v>
      </c>
      <c r="C461" s="5">
        <v>0</v>
      </c>
    </row>
    <row r="462" spans="1:3" outlineLevel="2" x14ac:dyDescent="0.25">
      <c r="A462" s="7">
        <v>6603</v>
      </c>
      <c r="B462" s="4" t="s">
        <v>428</v>
      </c>
      <c r="C462" s="5">
        <v>38556.618000000002</v>
      </c>
    </row>
    <row r="463" spans="1:3" outlineLevel="2" x14ac:dyDescent="0.25">
      <c r="A463" s="7">
        <v>6603</v>
      </c>
      <c r="B463" s="4" t="s">
        <v>429</v>
      </c>
      <c r="C463" s="5">
        <v>210.6</v>
      </c>
    </row>
    <row r="464" spans="1:3" outlineLevel="2" x14ac:dyDescent="0.25">
      <c r="A464" s="7">
        <v>6603</v>
      </c>
      <c r="B464" s="4" t="s">
        <v>430</v>
      </c>
      <c r="C464" s="5">
        <v>0</v>
      </c>
    </row>
    <row r="465" spans="1:3" outlineLevel="2" x14ac:dyDescent="0.25">
      <c r="A465" s="7">
        <v>6603</v>
      </c>
      <c r="B465" s="4" t="s">
        <v>431</v>
      </c>
      <c r="C465" s="5">
        <v>10000</v>
      </c>
    </row>
    <row r="466" spans="1:3" outlineLevel="1" x14ac:dyDescent="0.25">
      <c r="A466" s="59" t="s">
        <v>432</v>
      </c>
      <c r="B466" s="60"/>
      <c r="C466" s="28">
        <v>0</v>
      </c>
    </row>
    <row r="467" spans="1:3" outlineLevel="1" x14ac:dyDescent="0.25">
      <c r="A467" s="59" t="s">
        <v>433</v>
      </c>
      <c r="B467" s="60"/>
      <c r="C467" s="28">
        <f>SUM(C468:C470)</f>
        <v>1048.4749999999999</v>
      </c>
    </row>
    <row r="468" spans="1:3" outlineLevel="2" x14ac:dyDescent="0.25">
      <c r="A468" s="7">
        <v>6605</v>
      </c>
      <c r="B468" s="4" t="s">
        <v>434</v>
      </c>
      <c r="C468" s="5">
        <v>0</v>
      </c>
    </row>
    <row r="469" spans="1:3" outlineLevel="2" x14ac:dyDescent="0.25">
      <c r="A469" s="7">
        <v>6605</v>
      </c>
      <c r="B469" s="4" t="s">
        <v>435</v>
      </c>
      <c r="C469" s="5">
        <v>0</v>
      </c>
    </row>
    <row r="470" spans="1:3" outlineLevel="2" x14ac:dyDescent="0.25">
      <c r="A470" s="7">
        <v>6605</v>
      </c>
      <c r="B470" s="4" t="s">
        <v>436</v>
      </c>
      <c r="C470" s="5">
        <v>1048.4749999999999</v>
      </c>
    </row>
    <row r="471" spans="1:3" outlineLevel="1" x14ac:dyDescent="0.25">
      <c r="A471" s="59" t="s">
        <v>437</v>
      </c>
      <c r="B471" s="60"/>
      <c r="C471" s="28">
        <f>SUM(C472:C473)</f>
        <v>692.39400000000001</v>
      </c>
    </row>
    <row r="472" spans="1:3" outlineLevel="2" x14ac:dyDescent="0.25">
      <c r="A472" s="7">
        <v>6606</v>
      </c>
      <c r="B472" s="4" t="s">
        <v>438</v>
      </c>
      <c r="C472" s="5">
        <v>692.39400000000001</v>
      </c>
    </row>
    <row r="473" spans="1:3" outlineLevel="2" x14ac:dyDescent="0.25">
      <c r="A473" s="7">
        <v>6606</v>
      </c>
      <c r="B473" s="4" t="s">
        <v>439</v>
      </c>
      <c r="C473" s="5">
        <v>0</v>
      </c>
    </row>
    <row r="474" spans="1:3" outlineLevel="1" x14ac:dyDescent="0.25">
      <c r="A474" s="59" t="s">
        <v>440</v>
      </c>
      <c r="B474" s="60"/>
      <c r="C474" s="28">
        <v>286</v>
      </c>
    </row>
    <row r="475" spans="1:3" outlineLevel="1" collapsed="1" x14ac:dyDescent="0.25">
      <c r="A475" s="59" t="s">
        <v>441</v>
      </c>
      <c r="B475" s="60"/>
      <c r="C475" s="28">
        <v>0</v>
      </c>
    </row>
    <row r="476" spans="1:3" outlineLevel="1" collapsed="1" x14ac:dyDescent="0.25">
      <c r="A476" s="59" t="s">
        <v>442</v>
      </c>
      <c r="B476" s="60"/>
      <c r="C476" s="28">
        <v>0</v>
      </c>
    </row>
    <row r="477" spans="1:3" outlineLevel="1" x14ac:dyDescent="0.25">
      <c r="A477" s="59" t="s">
        <v>443</v>
      </c>
      <c r="B477" s="60"/>
      <c r="C477" s="28">
        <f>SUM(C478:C481)</f>
        <v>3274.337</v>
      </c>
    </row>
    <row r="478" spans="1:3" outlineLevel="2" x14ac:dyDescent="0.25">
      <c r="A478" s="7">
        <v>6610</v>
      </c>
      <c r="B478" s="4" t="s">
        <v>444</v>
      </c>
      <c r="C478" s="5">
        <v>3271.14</v>
      </c>
    </row>
    <row r="479" spans="1:3" outlineLevel="2" x14ac:dyDescent="0.25">
      <c r="A479" s="7">
        <v>6610</v>
      </c>
      <c r="B479" s="4" t="s">
        <v>445</v>
      </c>
      <c r="C479" s="5"/>
    </row>
    <row r="480" spans="1:3" outlineLevel="2" x14ac:dyDescent="0.25">
      <c r="A480" s="7">
        <v>6610</v>
      </c>
      <c r="B480" s="4" t="s">
        <v>446</v>
      </c>
      <c r="C480" s="5">
        <v>0</v>
      </c>
    </row>
    <row r="481" spans="1:3" outlineLevel="2" x14ac:dyDescent="0.25">
      <c r="A481" s="7">
        <v>6610</v>
      </c>
      <c r="B481" s="4" t="s">
        <v>447</v>
      </c>
      <c r="C481" s="5">
        <v>3.1970000000000001</v>
      </c>
    </row>
    <row r="482" spans="1:3" outlineLevel="1" x14ac:dyDescent="0.25">
      <c r="A482" s="59" t="s">
        <v>450</v>
      </c>
      <c r="B482" s="60"/>
      <c r="C482" s="28">
        <f>SUM(C483:C484)</f>
        <v>0</v>
      </c>
    </row>
    <row r="483" spans="1:3" outlineLevel="2" x14ac:dyDescent="0.25">
      <c r="A483" s="7">
        <v>6611</v>
      </c>
      <c r="B483" s="4" t="s">
        <v>448</v>
      </c>
      <c r="C483" s="5">
        <v>0</v>
      </c>
    </row>
    <row r="484" spans="1:3" outlineLevel="2" x14ac:dyDescent="0.25">
      <c r="A484" s="7">
        <v>6611</v>
      </c>
      <c r="B484" s="4" t="s">
        <v>449</v>
      </c>
      <c r="C484" s="5">
        <v>0</v>
      </c>
    </row>
    <row r="485" spans="1:3" outlineLevel="1" x14ac:dyDescent="0.25">
      <c r="A485" s="59" t="s">
        <v>454</v>
      </c>
      <c r="B485" s="60"/>
      <c r="C485" s="28">
        <f>SUM(C486:C488)</f>
        <v>0</v>
      </c>
    </row>
    <row r="486" spans="1:3" outlineLevel="2" x14ac:dyDescent="0.25">
      <c r="A486" s="7">
        <v>6612</v>
      </c>
      <c r="B486" s="4" t="s">
        <v>451</v>
      </c>
      <c r="C486" s="5">
        <v>0</v>
      </c>
    </row>
    <row r="487" spans="1:3" outlineLevel="2" x14ac:dyDescent="0.25">
      <c r="A487" s="7">
        <v>6612</v>
      </c>
      <c r="B487" s="4" t="s">
        <v>452</v>
      </c>
      <c r="C487" s="5">
        <v>0</v>
      </c>
    </row>
    <row r="488" spans="1:3" outlineLevel="2" x14ac:dyDescent="0.25">
      <c r="A488" s="7">
        <v>6612</v>
      </c>
      <c r="B488" s="4" t="s">
        <v>453</v>
      </c>
      <c r="C488" s="5">
        <v>0</v>
      </c>
    </row>
    <row r="489" spans="1:3" outlineLevel="1" x14ac:dyDescent="0.25">
      <c r="A489" s="59" t="s">
        <v>455</v>
      </c>
      <c r="B489" s="60"/>
      <c r="C489" s="28">
        <f>SUM(C490:C492)</f>
        <v>991.99</v>
      </c>
    </row>
    <row r="490" spans="1:3" outlineLevel="2" x14ac:dyDescent="0.25">
      <c r="A490" s="7">
        <v>6613</v>
      </c>
      <c r="B490" s="4" t="s">
        <v>456</v>
      </c>
      <c r="C490" s="5">
        <v>950</v>
      </c>
    </row>
    <row r="491" spans="1:3" outlineLevel="2" x14ac:dyDescent="0.25">
      <c r="A491" s="7">
        <v>6613</v>
      </c>
      <c r="B491" s="4" t="s">
        <v>457</v>
      </c>
      <c r="C491" s="5">
        <v>0</v>
      </c>
    </row>
    <row r="492" spans="1:3" outlineLevel="2" x14ac:dyDescent="0.25">
      <c r="A492" s="7">
        <v>6613</v>
      </c>
      <c r="B492" s="4" t="s">
        <v>453</v>
      </c>
      <c r="C492" s="5">
        <v>41.99</v>
      </c>
    </row>
    <row r="493" spans="1:3" outlineLevel="1" x14ac:dyDescent="0.25">
      <c r="A493" s="59" t="s">
        <v>458</v>
      </c>
      <c r="B493" s="60"/>
      <c r="C493" s="28">
        <f>SUM(C494:C499)</f>
        <v>0</v>
      </c>
    </row>
    <row r="494" spans="1:3" outlineLevel="2" x14ac:dyDescent="0.25">
      <c r="A494" s="7">
        <v>6614</v>
      </c>
      <c r="B494" s="4" t="s">
        <v>459</v>
      </c>
      <c r="C494" s="5">
        <v>0</v>
      </c>
    </row>
    <row r="495" spans="1:3" outlineLevel="2" x14ac:dyDescent="0.25">
      <c r="A495" s="7">
        <v>6614</v>
      </c>
      <c r="B495" s="4" t="s">
        <v>460</v>
      </c>
      <c r="C495" s="5">
        <v>0</v>
      </c>
    </row>
    <row r="496" spans="1:3" outlineLevel="2" x14ac:dyDescent="0.25">
      <c r="A496" s="7">
        <v>6614</v>
      </c>
      <c r="B496" s="4" t="s">
        <v>461</v>
      </c>
      <c r="C496" s="5">
        <v>0</v>
      </c>
    </row>
    <row r="497" spans="1:3" outlineLevel="2" x14ac:dyDescent="0.25">
      <c r="A497" s="7">
        <v>6614</v>
      </c>
      <c r="B497" s="4" t="s">
        <v>462</v>
      </c>
      <c r="C497" s="5">
        <v>0</v>
      </c>
    </row>
    <row r="498" spans="1:3" outlineLevel="2" x14ac:dyDescent="0.25">
      <c r="A498" s="7">
        <v>6614</v>
      </c>
      <c r="B498" s="4" t="s">
        <v>463</v>
      </c>
      <c r="C498" s="5">
        <v>0</v>
      </c>
    </row>
    <row r="499" spans="1:3" outlineLevel="2" x14ac:dyDescent="0.25">
      <c r="A499" s="7">
        <v>6614</v>
      </c>
      <c r="B499" s="4" t="s">
        <v>464</v>
      </c>
      <c r="C499" s="5">
        <v>0</v>
      </c>
    </row>
    <row r="500" spans="1:3" outlineLevel="1" x14ac:dyDescent="0.25">
      <c r="A500" s="59" t="s">
        <v>465</v>
      </c>
      <c r="B500" s="60"/>
      <c r="C500" s="28">
        <f>SUM(C501:C505)</f>
        <v>0</v>
      </c>
    </row>
    <row r="501" spans="1:3" outlineLevel="2" x14ac:dyDescent="0.25">
      <c r="A501" s="7">
        <v>6615</v>
      </c>
      <c r="B501" s="4" t="s">
        <v>466</v>
      </c>
      <c r="C501" s="5">
        <v>0</v>
      </c>
    </row>
    <row r="502" spans="1:3" outlineLevel="2" x14ac:dyDescent="0.25">
      <c r="A502" s="7">
        <v>6615</v>
      </c>
      <c r="B502" s="4" t="s">
        <v>467</v>
      </c>
      <c r="C502" s="5">
        <v>0</v>
      </c>
    </row>
    <row r="503" spans="1:3" outlineLevel="2" x14ac:dyDescent="0.25">
      <c r="A503" s="7">
        <v>6615</v>
      </c>
      <c r="B503" s="4" t="s">
        <v>468</v>
      </c>
      <c r="C503" s="5">
        <v>0</v>
      </c>
    </row>
    <row r="504" spans="1:3" outlineLevel="2" x14ac:dyDescent="0.25">
      <c r="A504" s="7">
        <v>6615</v>
      </c>
      <c r="B504" s="4" t="s">
        <v>469</v>
      </c>
      <c r="C504" s="5">
        <v>0</v>
      </c>
    </row>
    <row r="505" spans="1:3" outlineLevel="2" x14ac:dyDescent="0.25">
      <c r="A505" s="7">
        <v>6615</v>
      </c>
      <c r="B505" s="4" t="s">
        <v>470</v>
      </c>
      <c r="C505" s="5">
        <v>0</v>
      </c>
    </row>
    <row r="506" spans="1:3" outlineLevel="1" x14ac:dyDescent="0.25">
      <c r="A506" s="59" t="s">
        <v>471</v>
      </c>
      <c r="B506" s="60"/>
      <c r="C506" s="28">
        <f>SUM(C507:C517)</f>
        <v>462.803</v>
      </c>
    </row>
    <row r="507" spans="1:3" outlineLevel="2" x14ac:dyDescent="0.25">
      <c r="A507" s="7">
        <v>6616</v>
      </c>
      <c r="B507" s="4" t="s">
        <v>472</v>
      </c>
      <c r="C507" s="5">
        <v>0</v>
      </c>
    </row>
    <row r="508" spans="1:3" outlineLevel="2" x14ac:dyDescent="0.25">
      <c r="A508" s="7">
        <v>6616</v>
      </c>
      <c r="B508" s="4" t="s">
        <v>473</v>
      </c>
      <c r="C508" s="5">
        <v>0</v>
      </c>
    </row>
    <row r="509" spans="1:3" outlineLevel="2" x14ac:dyDescent="0.25">
      <c r="A509" s="7">
        <v>6616</v>
      </c>
      <c r="B509" s="4" t="s">
        <v>474</v>
      </c>
      <c r="C509" s="5">
        <v>0</v>
      </c>
    </row>
    <row r="510" spans="1:3" outlineLevel="2" x14ac:dyDescent="0.25">
      <c r="A510" s="7">
        <v>6616</v>
      </c>
      <c r="B510" s="4" t="s">
        <v>475</v>
      </c>
      <c r="C510" s="5">
        <v>0</v>
      </c>
    </row>
    <row r="511" spans="1:3" outlineLevel="2" x14ac:dyDescent="0.25">
      <c r="A511" s="7">
        <v>6616</v>
      </c>
      <c r="B511" s="4" t="s">
        <v>476</v>
      </c>
      <c r="C511" s="5">
        <v>0</v>
      </c>
    </row>
    <row r="512" spans="1:3" outlineLevel="2" x14ac:dyDescent="0.25">
      <c r="A512" s="7">
        <v>6616</v>
      </c>
      <c r="B512" s="4" t="s">
        <v>477</v>
      </c>
      <c r="C512" s="5">
        <v>0</v>
      </c>
    </row>
    <row r="513" spans="1:3" outlineLevel="2" x14ac:dyDescent="0.25">
      <c r="A513" s="7">
        <v>6616</v>
      </c>
      <c r="B513" s="4" t="s">
        <v>478</v>
      </c>
      <c r="C513" s="5">
        <v>0</v>
      </c>
    </row>
    <row r="514" spans="1:3" outlineLevel="2" x14ac:dyDescent="0.25">
      <c r="A514" s="7">
        <v>6616</v>
      </c>
      <c r="B514" s="4" t="s">
        <v>479</v>
      </c>
      <c r="C514" s="5">
        <v>0</v>
      </c>
    </row>
    <row r="515" spans="1:3" outlineLevel="2" x14ac:dyDescent="0.25">
      <c r="A515" s="7">
        <v>6616</v>
      </c>
      <c r="B515" s="4" t="s">
        <v>480</v>
      </c>
      <c r="C515" s="5">
        <v>0</v>
      </c>
    </row>
    <row r="516" spans="1:3" outlineLevel="2" x14ac:dyDescent="0.25">
      <c r="A516" s="7">
        <v>6616</v>
      </c>
      <c r="B516" s="4" t="s">
        <v>481</v>
      </c>
      <c r="C516" s="5">
        <v>0</v>
      </c>
    </row>
    <row r="517" spans="1:3" outlineLevel="2" x14ac:dyDescent="0.25">
      <c r="A517" s="7">
        <v>6616</v>
      </c>
      <c r="B517" s="4" t="s">
        <v>482</v>
      </c>
      <c r="C517" s="5">
        <v>462.803</v>
      </c>
    </row>
    <row r="518" spans="1:3" outlineLevel="1" x14ac:dyDescent="0.25">
      <c r="A518" s="59" t="s">
        <v>483</v>
      </c>
      <c r="B518" s="60"/>
      <c r="C518" s="28">
        <f>SUM(C519:C527)</f>
        <v>0</v>
      </c>
    </row>
    <row r="519" spans="1:3" outlineLevel="2" x14ac:dyDescent="0.25">
      <c r="A519" s="7">
        <v>6617</v>
      </c>
      <c r="B519" s="4" t="s">
        <v>484</v>
      </c>
      <c r="C519" s="5">
        <v>0</v>
      </c>
    </row>
    <row r="520" spans="1:3" outlineLevel="2" x14ac:dyDescent="0.25">
      <c r="A520" s="7">
        <v>6617</v>
      </c>
      <c r="B520" s="4" t="s">
        <v>485</v>
      </c>
      <c r="C520" s="5">
        <v>0</v>
      </c>
    </row>
    <row r="521" spans="1:3" outlineLevel="2" x14ac:dyDescent="0.25">
      <c r="A521" s="7">
        <v>6617</v>
      </c>
      <c r="B521" s="4" t="s">
        <v>486</v>
      </c>
      <c r="C521" s="5">
        <v>0</v>
      </c>
    </row>
    <row r="522" spans="1:3" outlineLevel="2" x14ac:dyDescent="0.25">
      <c r="A522" s="7">
        <v>6617</v>
      </c>
      <c r="B522" s="4" t="s">
        <v>487</v>
      </c>
      <c r="C522" s="5">
        <v>0</v>
      </c>
    </row>
    <row r="523" spans="1:3" outlineLevel="2" x14ac:dyDescent="0.25">
      <c r="A523" s="7">
        <v>6617</v>
      </c>
      <c r="B523" s="4" t="s">
        <v>488</v>
      </c>
      <c r="C523" s="5">
        <v>0</v>
      </c>
    </row>
    <row r="524" spans="1:3" outlineLevel="2" x14ac:dyDescent="0.25">
      <c r="A524" s="7">
        <v>6617</v>
      </c>
      <c r="B524" s="4" t="s">
        <v>489</v>
      </c>
      <c r="C524" s="5">
        <v>0</v>
      </c>
    </row>
    <row r="525" spans="1:3" outlineLevel="2" x14ac:dyDescent="0.25">
      <c r="A525" s="7">
        <v>6617</v>
      </c>
      <c r="B525" s="4" t="s">
        <v>490</v>
      </c>
      <c r="C525" s="5">
        <v>0</v>
      </c>
    </row>
    <row r="526" spans="1:3" outlineLevel="2" x14ac:dyDescent="0.25">
      <c r="A526" s="7">
        <v>6617</v>
      </c>
      <c r="B526" s="4" t="s">
        <v>491</v>
      </c>
      <c r="C526" s="5">
        <v>0</v>
      </c>
    </row>
    <row r="527" spans="1:3" outlineLevel="2" x14ac:dyDescent="0.25">
      <c r="A527" s="7">
        <v>6617</v>
      </c>
      <c r="B527" s="4" t="s">
        <v>492</v>
      </c>
      <c r="C527" s="5">
        <v>0</v>
      </c>
    </row>
    <row r="528" spans="1:3" x14ac:dyDescent="0.25">
      <c r="A528" s="57" t="s">
        <v>493</v>
      </c>
      <c r="B528" s="58"/>
      <c r="C528" s="34">
        <f>C529+C530+C531</f>
        <v>0</v>
      </c>
    </row>
    <row r="529" spans="1:3" outlineLevel="1" x14ac:dyDescent="0.25">
      <c r="A529" s="59" t="s">
        <v>494</v>
      </c>
      <c r="B529" s="60"/>
      <c r="C529" s="28">
        <v>0</v>
      </c>
    </row>
    <row r="530" spans="1:3" outlineLevel="1" x14ac:dyDescent="0.25">
      <c r="A530" s="59" t="s">
        <v>495</v>
      </c>
      <c r="B530" s="60"/>
      <c r="C530" s="28">
        <v>0</v>
      </c>
    </row>
    <row r="531" spans="1:3" outlineLevel="1" x14ac:dyDescent="0.25">
      <c r="A531" s="59" t="s">
        <v>496</v>
      </c>
      <c r="B531" s="60"/>
      <c r="C531" s="28">
        <v>0</v>
      </c>
    </row>
    <row r="532" spans="1:3" x14ac:dyDescent="0.25">
      <c r="A532" s="57" t="s">
        <v>497</v>
      </c>
      <c r="B532" s="58"/>
      <c r="C532" s="34">
        <f>C533+C534</f>
        <v>0</v>
      </c>
    </row>
    <row r="533" spans="1:3" outlineLevel="1" x14ac:dyDescent="0.25">
      <c r="A533" s="59" t="s">
        <v>498</v>
      </c>
      <c r="B533" s="60"/>
      <c r="C533" s="28">
        <v>0</v>
      </c>
    </row>
    <row r="534" spans="1:3" outlineLevel="1" x14ac:dyDescent="0.25">
      <c r="A534" s="59" t="s">
        <v>499</v>
      </c>
      <c r="B534" s="60"/>
      <c r="C534" s="28">
        <v>0</v>
      </c>
    </row>
    <row r="535" spans="1:3" x14ac:dyDescent="0.25">
      <c r="A535" s="57" t="s">
        <v>500</v>
      </c>
      <c r="B535" s="58"/>
      <c r="C535" s="34">
        <f>C536+C541+C542+C543+C550+C551+C555+C558+C559+C560+C561+C566+C569+C573+C577+C584+C590+C602+C603+C604+C605</f>
        <v>0</v>
      </c>
    </row>
    <row r="536" spans="1:3" outlineLevel="1" x14ac:dyDescent="0.25">
      <c r="A536" s="59" t="s">
        <v>501</v>
      </c>
      <c r="B536" s="60"/>
      <c r="C536" s="28">
        <f>SUM(C537:C540)</f>
        <v>0</v>
      </c>
    </row>
    <row r="537" spans="1:3" outlineLevel="2" x14ac:dyDescent="0.25">
      <c r="A537" s="7">
        <v>9600</v>
      </c>
      <c r="B537" s="4" t="s">
        <v>420</v>
      </c>
      <c r="C537" s="5">
        <v>0</v>
      </c>
    </row>
    <row r="538" spans="1:3" outlineLevel="2" x14ac:dyDescent="0.25">
      <c r="A538" s="7">
        <v>9600</v>
      </c>
      <c r="B538" s="4" t="s">
        <v>421</v>
      </c>
      <c r="C538" s="5">
        <v>0</v>
      </c>
    </row>
    <row r="539" spans="1:3" outlineLevel="2" x14ac:dyDescent="0.25">
      <c r="A539" s="7">
        <v>9600</v>
      </c>
      <c r="B539" s="4" t="s">
        <v>422</v>
      </c>
      <c r="C539" s="5">
        <v>0</v>
      </c>
    </row>
    <row r="540" spans="1:3" outlineLevel="2" x14ac:dyDescent="0.25">
      <c r="A540" s="7">
        <v>9600</v>
      </c>
      <c r="B540" s="4" t="s">
        <v>423</v>
      </c>
      <c r="C540" s="5">
        <v>0</v>
      </c>
    </row>
    <row r="541" spans="1:3" outlineLevel="1" x14ac:dyDescent="0.25">
      <c r="A541" s="59" t="s">
        <v>502</v>
      </c>
      <c r="B541" s="60"/>
      <c r="C541" s="27">
        <v>0</v>
      </c>
    </row>
    <row r="542" spans="1:3" outlineLevel="1" x14ac:dyDescent="0.25">
      <c r="A542" s="59" t="s">
        <v>503</v>
      </c>
      <c r="B542" s="60"/>
      <c r="C542" s="28">
        <v>0</v>
      </c>
    </row>
    <row r="543" spans="1:3" outlineLevel="1" x14ac:dyDescent="0.25">
      <c r="A543" s="59" t="s">
        <v>504</v>
      </c>
      <c r="B543" s="60"/>
      <c r="C543" s="28">
        <f>SUM(C544:C549)</f>
        <v>0</v>
      </c>
    </row>
    <row r="544" spans="1:3" outlineLevel="2" x14ac:dyDescent="0.25">
      <c r="A544" s="7">
        <v>9603</v>
      </c>
      <c r="B544" s="4" t="s">
        <v>426</v>
      </c>
      <c r="C544" s="5">
        <v>0</v>
      </c>
    </row>
    <row r="545" spans="1:3" outlineLevel="2" x14ac:dyDescent="0.25">
      <c r="A545" s="7">
        <v>9603</v>
      </c>
      <c r="B545" s="4" t="s">
        <v>427</v>
      </c>
      <c r="C545" s="5">
        <v>0</v>
      </c>
    </row>
    <row r="546" spans="1:3" outlineLevel="2" x14ac:dyDescent="0.25">
      <c r="A546" s="7">
        <v>9603</v>
      </c>
      <c r="B546" s="4" t="s">
        <v>428</v>
      </c>
      <c r="C546" s="5">
        <v>0</v>
      </c>
    </row>
    <row r="547" spans="1:3" outlineLevel="2" x14ac:dyDescent="0.25">
      <c r="A547" s="7">
        <v>9603</v>
      </c>
      <c r="B547" s="4" t="s">
        <v>429</v>
      </c>
      <c r="C547" s="5">
        <v>0</v>
      </c>
    </row>
    <row r="548" spans="1:3" outlineLevel="2" x14ac:dyDescent="0.25">
      <c r="A548" s="7">
        <v>9603</v>
      </c>
      <c r="B548" s="4" t="s">
        <v>430</v>
      </c>
      <c r="C548" s="5">
        <v>0</v>
      </c>
    </row>
    <row r="549" spans="1:3" outlineLevel="2" x14ac:dyDescent="0.25">
      <c r="A549" s="7">
        <v>9603</v>
      </c>
      <c r="B549" s="4" t="s">
        <v>431</v>
      </c>
      <c r="C549" s="5">
        <v>0</v>
      </c>
    </row>
    <row r="550" spans="1:3" outlineLevel="1" x14ac:dyDescent="0.25">
      <c r="A550" s="59" t="s">
        <v>505</v>
      </c>
      <c r="B550" s="60"/>
      <c r="C550" s="28">
        <v>0</v>
      </c>
    </row>
    <row r="551" spans="1:3" outlineLevel="1" x14ac:dyDescent="0.25">
      <c r="A551" s="59" t="s">
        <v>506</v>
      </c>
      <c r="B551" s="60"/>
      <c r="C551" s="28">
        <f>SUM(C552:C554)</f>
        <v>0</v>
      </c>
    </row>
    <row r="552" spans="1:3" outlineLevel="2" x14ac:dyDescent="0.25">
      <c r="A552" s="7">
        <v>9605</v>
      </c>
      <c r="B552" s="4" t="s">
        <v>434</v>
      </c>
      <c r="C552" s="5">
        <v>0</v>
      </c>
    </row>
    <row r="553" spans="1:3" outlineLevel="2" x14ac:dyDescent="0.25">
      <c r="A553" s="7">
        <v>9605</v>
      </c>
      <c r="B553" s="4" t="s">
        <v>435</v>
      </c>
      <c r="C553" s="5">
        <v>0</v>
      </c>
    </row>
    <row r="554" spans="1:3" outlineLevel="2" x14ac:dyDescent="0.25">
      <c r="A554" s="7">
        <v>9605</v>
      </c>
      <c r="B554" s="4" t="s">
        <v>436</v>
      </c>
      <c r="C554" s="5">
        <v>0</v>
      </c>
    </row>
    <row r="555" spans="1:3" outlineLevel="1" x14ac:dyDescent="0.25">
      <c r="A555" s="59" t="s">
        <v>507</v>
      </c>
      <c r="B555" s="60"/>
      <c r="C555" s="28">
        <f>SUM(C556:C557)</f>
        <v>0</v>
      </c>
    </row>
    <row r="556" spans="1:3" outlineLevel="2" x14ac:dyDescent="0.25">
      <c r="A556" s="7">
        <v>9606</v>
      </c>
      <c r="B556" s="4" t="s">
        <v>438</v>
      </c>
      <c r="C556" s="5">
        <v>0</v>
      </c>
    </row>
    <row r="557" spans="1:3" outlineLevel="2" x14ac:dyDescent="0.25">
      <c r="A557" s="7">
        <v>9606</v>
      </c>
      <c r="B557" s="4" t="s">
        <v>439</v>
      </c>
      <c r="C557" s="5">
        <v>0</v>
      </c>
    </row>
    <row r="558" spans="1:3" outlineLevel="1" x14ac:dyDescent="0.25">
      <c r="A558" s="59" t="s">
        <v>508</v>
      </c>
      <c r="B558" s="60"/>
      <c r="C558" s="28">
        <v>0</v>
      </c>
    </row>
    <row r="559" spans="1:3" outlineLevel="1" collapsed="1" x14ac:dyDescent="0.25">
      <c r="A559" s="59" t="s">
        <v>509</v>
      </c>
      <c r="B559" s="60"/>
      <c r="C559" s="28">
        <v>0</v>
      </c>
    </row>
    <row r="560" spans="1:3" outlineLevel="1" collapsed="1" x14ac:dyDescent="0.25">
      <c r="A560" s="59" t="s">
        <v>510</v>
      </c>
      <c r="B560" s="60"/>
      <c r="C560" s="28">
        <v>0</v>
      </c>
    </row>
    <row r="561" spans="1:3" outlineLevel="1" x14ac:dyDescent="0.25">
      <c r="A561" s="59" t="s">
        <v>511</v>
      </c>
      <c r="B561" s="60"/>
      <c r="C561" s="28">
        <f>SUM(C562:C565)</f>
        <v>0</v>
      </c>
    </row>
    <row r="562" spans="1:3" outlineLevel="2" x14ac:dyDescent="0.25">
      <c r="A562" s="7">
        <v>9610</v>
      </c>
      <c r="B562" s="4" t="s">
        <v>444</v>
      </c>
      <c r="C562" s="5">
        <v>0</v>
      </c>
    </row>
    <row r="563" spans="1:3" outlineLevel="2" x14ac:dyDescent="0.25">
      <c r="A563" s="7">
        <v>9610</v>
      </c>
      <c r="B563" s="4" t="s">
        <v>445</v>
      </c>
      <c r="C563" s="5">
        <v>0</v>
      </c>
    </row>
    <row r="564" spans="1:3" outlineLevel="2" x14ac:dyDescent="0.25">
      <c r="A564" s="7">
        <v>9610</v>
      </c>
      <c r="B564" s="4" t="s">
        <v>446</v>
      </c>
      <c r="C564" s="5">
        <v>0</v>
      </c>
    </row>
    <row r="565" spans="1:3" outlineLevel="2" x14ac:dyDescent="0.25">
      <c r="A565" s="7">
        <v>9610</v>
      </c>
      <c r="B565" s="4" t="s">
        <v>447</v>
      </c>
      <c r="C565" s="5">
        <v>0</v>
      </c>
    </row>
    <row r="566" spans="1:3" outlineLevel="1" x14ac:dyDescent="0.25">
      <c r="A566" s="59" t="s">
        <v>512</v>
      </c>
      <c r="B566" s="60"/>
      <c r="C566" s="28">
        <f>SUM(C567:C568)</f>
        <v>0</v>
      </c>
    </row>
    <row r="567" spans="1:3" outlineLevel="2" x14ac:dyDescent="0.25">
      <c r="A567" s="7">
        <v>9611</v>
      </c>
      <c r="B567" s="4" t="s">
        <v>448</v>
      </c>
      <c r="C567" s="5">
        <v>0</v>
      </c>
    </row>
    <row r="568" spans="1:3" outlineLevel="2" x14ac:dyDescent="0.25">
      <c r="A568" s="7">
        <v>9611</v>
      </c>
      <c r="B568" s="4" t="s">
        <v>449</v>
      </c>
      <c r="C568" s="5">
        <v>0</v>
      </c>
    </row>
    <row r="569" spans="1:3" outlineLevel="1" x14ac:dyDescent="0.25">
      <c r="A569" s="59" t="s">
        <v>513</v>
      </c>
      <c r="B569" s="60"/>
      <c r="C569" s="28">
        <f>SUM(C570:C572)</f>
        <v>0</v>
      </c>
    </row>
    <row r="570" spans="1:3" outlineLevel="2" x14ac:dyDescent="0.25">
      <c r="A570" s="7">
        <v>9612</v>
      </c>
      <c r="B570" s="4" t="s">
        <v>451</v>
      </c>
      <c r="C570" s="5">
        <v>0</v>
      </c>
    </row>
    <row r="571" spans="1:3" outlineLevel="2" x14ac:dyDescent="0.25">
      <c r="A571" s="7">
        <v>9612</v>
      </c>
      <c r="B571" s="4" t="s">
        <v>452</v>
      </c>
      <c r="C571" s="5">
        <v>0</v>
      </c>
    </row>
    <row r="572" spans="1:3" outlineLevel="2" x14ac:dyDescent="0.25">
      <c r="A572" s="7">
        <v>9612</v>
      </c>
      <c r="B572" s="4" t="s">
        <v>453</v>
      </c>
      <c r="C572" s="5">
        <v>0</v>
      </c>
    </row>
    <row r="573" spans="1:3" outlineLevel="1" x14ac:dyDescent="0.25">
      <c r="A573" s="59" t="s">
        <v>514</v>
      </c>
      <c r="B573" s="60"/>
      <c r="C573" s="28">
        <f>SUM(C574:C576)</f>
        <v>0</v>
      </c>
    </row>
    <row r="574" spans="1:3" outlineLevel="2" x14ac:dyDescent="0.25">
      <c r="A574" s="7">
        <v>9613</v>
      </c>
      <c r="B574" s="4" t="s">
        <v>456</v>
      </c>
      <c r="C574" s="5">
        <v>0</v>
      </c>
    </row>
    <row r="575" spans="1:3" outlineLevel="2" x14ac:dyDescent="0.25">
      <c r="A575" s="7">
        <v>9613</v>
      </c>
      <c r="B575" s="4" t="s">
        <v>457</v>
      </c>
      <c r="C575" s="5">
        <v>0</v>
      </c>
    </row>
    <row r="576" spans="1:3" outlineLevel="2" x14ac:dyDescent="0.25">
      <c r="A576" s="7">
        <v>9613</v>
      </c>
      <c r="B576" s="4" t="s">
        <v>453</v>
      </c>
      <c r="C576" s="5">
        <v>0</v>
      </c>
    </row>
    <row r="577" spans="1:3" outlineLevel="1" x14ac:dyDescent="0.25">
      <c r="A577" s="59" t="s">
        <v>515</v>
      </c>
      <c r="B577" s="60"/>
      <c r="C577" s="28">
        <f>SUM(C578:C583)</f>
        <v>0</v>
      </c>
    </row>
    <row r="578" spans="1:3" outlineLevel="2" x14ac:dyDescent="0.25">
      <c r="A578" s="7">
        <v>9614</v>
      </c>
      <c r="B578" s="4" t="s">
        <v>459</v>
      </c>
      <c r="C578" s="5">
        <v>0</v>
      </c>
    </row>
    <row r="579" spans="1:3" outlineLevel="2" x14ac:dyDescent="0.25">
      <c r="A579" s="7">
        <v>9614</v>
      </c>
      <c r="B579" s="4" t="s">
        <v>460</v>
      </c>
      <c r="C579" s="5">
        <v>0</v>
      </c>
    </row>
    <row r="580" spans="1:3" outlineLevel="2" x14ac:dyDescent="0.25">
      <c r="A580" s="7">
        <v>9614</v>
      </c>
      <c r="B580" s="4" t="s">
        <v>461</v>
      </c>
      <c r="C580" s="5">
        <v>0</v>
      </c>
    </row>
    <row r="581" spans="1:3" outlineLevel="2" x14ac:dyDescent="0.25">
      <c r="A581" s="7">
        <v>9614</v>
      </c>
      <c r="B581" s="4" t="s">
        <v>462</v>
      </c>
      <c r="C581" s="5">
        <v>0</v>
      </c>
    </row>
    <row r="582" spans="1:3" outlineLevel="2" x14ac:dyDescent="0.25">
      <c r="A582" s="7">
        <v>9614</v>
      </c>
      <c r="B582" s="4" t="s">
        <v>463</v>
      </c>
      <c r="C582" s="5">
        <v>0</v>
      </c>
    </row>
    <row r="583" spans="1:3" outlineLevel="2" x14ac:dyDescent="0.25">
      <c r="A583" s="7">
        <v>9614</v>
      </c>
      <c r="B583" s="4" t="s">
        <v>464</v>
      </c>
      <c r="C583" s="5">
        <v>0</v>
      </c>
    </row>
    <row r="584" spans="1:3" outlineLevel="1" x14ac:dyDescent="0.25">
      <c r="A584" s="59" t="s">
        <v>516</v>
      </c>
      <c r="B584" s="60"/>
      <c r="C584" s="28">
        <f>SUM(C585:C589)</f>
        <v>0</v>
      </c>
    </row>
    <row r="585" spans="1:3" outlineLevel="2" x14ac:dyDescent="0.25">
      <c r="A585" s="7">
        <v>9615</v>
      </c>
      <c r="B585" s="4" t="s">
        <v>466</v>
      </c>
      <c r="C585" s="5">
        <v>0</v>
      </c>
    </row>
    <row r="586" spans="1:3" outlineLevel="2" x14ac:dyDescent="0.25">
      <c r="A586" s="7">
        <v>9615</v>
      </c>
      <c r="B586" s="4" t="s">
        <v>467</v>
      </c>
      <c r="C586" s="5">
        <v>0</v>
      </c>
    </row>
    <row r="587" spans="1:3" outlineLevel="2" x14ac:dyDescent="0.25">
      <c r="A587" s="7">
        <v>9615</v>
      </c>
      <c r="B587" s="4" t="s">
        <v>468</v>
      </c>
      <c r="C587" s="5">
        <v>0</v>
      </c>
    </row>
    <row r="588" spans="1:3" outlineLevel="2" x14ac:dyDescent="0.25">
      <c r="A588" s="7">
        <v>9615</v>
      </c>
      <c r="B588" s="4" t="s">
        <v>469</v>
      </c>
      <c r="C588" s="5">
        <v>0</v>
      </c>
    </row>
    <row r="589" spans="1:3" outlineLevel="2" x14ac:dyDescent="0.25">
      <c r="A589" s="7">
        <v>9615</v>
      </c>
      <c r="B589" s="4" t="s">
        <v>470</v>
      </c>
      <c r="C589" s="5">
        <v>0</v>
      </c>
    </row>
    <row r="590" spans="1:3" outlineLevel="1" x14ac:dyDescent="0.25">
      <c r="A590" s="59" t="s">
        <v>517</v>
      </c>
      <c r="B590" s="60"/>
      <c r="C590" s="28">
        <f>SUM(C591:C601)</f>
        <v>0</v>
      </c>
    </row>
    <row r="591" spans="1:3" outlineLevel="2" x14ac:dyDescent="0.25">
      <c r="A591" s="7">
        <v>9616</v>
      </c>
      <c r="B591" s="4" t="s">
        <v>472</v>
      </c>
      <c r="C591" s="5">
        <v>0</v>
      </c>
    </row>
    <row r="592" spans="1:3" outlineLevel="2" x14ac:dyDescent="0.25">
      <c r="A592" s="7">
        <v>9616</v>
      </c>
      <c r="B592" s="4" t="s">
        <v>473</v>
      </c>
      <c r="C592" s="5">
        <v>0</v>
      </c>
    </row>
    <row r="593" spans="1:3" outlineLevel="2" x14ac:dyDescent="0.25">
      <c r="A593" s="7">
        <v>9616</v>
      </c>
      <c r="B593" s="4" t="s">
        <v>474</v>
      </c>
      <c r="C593" s="5">
        <v>0</v>
      </c>
    </row>
    <row r="594" spans="1:3" outlineLevel="2" x14ac:dyDescent="0.25">
      <c r="A594" s="7">
        <v>9616</v>
      </c>
      <c r="B594" s="4" t="s">
        <v>475</v>
      </c>
      <c r="C594" s="5">
        <v>0</v>
      </c>
    </row>
    <row r="595" spans="1:3" outlineLevel="2" x14ac:dyDescent="0.25">
      <c r="A595" s="7">
        <v>9616</v>
      </c>
      <c r="B595" s="4" t="s">
        <v>476</v>
      </c>
      <c r="C595" s="5">
        <v>0</v>
      </c>
    </row>
    <row r="596" spans="1:3" outlineLevel="2" x14ac:dyDescent="0.25">
      <c r="A596" s="7">
        <v>9616</v>
      </c>
      <c r="B596" s="4" t="s">
        <v>477</v>
      </c>
      <c r="C596" s="5">
        <v>0</v>
      </c>
    </row>
    <row r="597" spans="1:3" outlineLevel="2" x14ac:dyDescent="0.25">
      <c r="A597" s="7">
        <v>9616</v>
      </c>
      <c r="B597" s="4" t="s">
        <v>478</v>
      </c>
      <c r="C597" s="5">
        <v>0</v>
      </c>
    </row>
    <row r="598" spans="1:3" outlineLevel="2" x14ac:dyDescent="0.25">
      <c r="A598" s="7">
        <v>9616</v>
      </c>
      <c r="B598" s="4" t="s">
        <v>479</v>
      </c>
      <c r="C598" s="5">
        <v>0</v>
      </c>
    </row>
    <row r="599" spans="1:3" outlineLevel="2" x14ac:dyDescent="0.25">
      <c r="A599" s="7">
        <v>9616</v>
      </c>
      <c r="B599" s="4" t="s">
        <v>480</v>
      </c>
      <c r="C599" s="5">
        <v>0</v>
      </c>
    </row>
    <row r="600" spans="1:3" outlineLevel="2" x14ac:dyDescent="0.25">
      <c r="A600" s="7">
        <v>9616</v>
      </c>
      <c r="B600" s="4" t="s">
        <v>481</v>
      </c>
      <c r="C600" s="5">
        <v>0</v>
      </c>
    </row>
    <row r="601" spans="1:3" outlineLevel="2" x14ac:dyDescent="0.25">
      <c r="A601" s="7">
        <v>9616</v>
      </c>
      <c r="B601" s="4" t="s">
        <v>482</v>
      </c>
      <c r="C601" s="5">
        <v>0</v>
      </c>
    </row>
    <row r="602" spans="1:3" outlineLevel="1" x14ac:dyDescent="0.25">
      <c r="A602" s="59" t="s">
        <v>518</v>
      </c>
      <c r="B602" s="60"/>
      <c r="C602" s="28">
        <f>SUM(C616:C624)</f>
        <v>0</v>
      </c>
    </row>
    <row r="603" spans="1:3" outlineLevel="1" x14ac:dyDescent="0.25">
      <c r="A603" s="59" t="s">
        <v>519</v>
      </c>
      <c r="B603" s="60"/>
      <c r="C603" s="28">
        <v>0</v>
      </c>
    </row>
    <row r="604" spans="1:3" outlineLevel="1" x14ac:dyDescent="0.25">
      <c r="A604" s="59" t="s">
        <v>520</v>
      </c>
      <c r="B604" s="60"/>
      <c r="C604" s="28">
        <v>0</v>
      </c>
    </row>
    <row r="605" spans="1:3" outlineLevel="1" x14ac:dyDescent="0.25">
      <c r="A605" s="59" t="s">
        <v>521</v>
      </c>
      <c r="B605" s="60"/>
      <c r="C605" s="28">
        <v>0</v>
      </c>
    </row>
    <row r="606" spans="1:3" x14ac:dyDescent="0.25">
      <c r="A606" s="55" t="s">
        <v>522</v>
      </c>
      <c r="B606" s="56"/>
      <c r="C606" s="32">
        <f>C607</f>
        <v>21306.171999999999</v>
      </c>
    </row>
    <row r="607" spans="1:3" x14ac:dyDescent="0.25">
      <c r="A607" s="57" t="s">
        <v>523</v>
      </c>
      <c r="B607" s="58"/>
      <c r="C607" s="29">
        <f>C608+C612</f>
        <v>21306.171999999999</v>
      </c>
    </row>
    <row r="608" spans="1:3" outlineLevel="1" collapsed="1" x14ac:dyDescent="0.25">
      <c r="A608" s="7">
        <v>10950</v>
      </c>
      <c r="B608" s="4" t="s">
        <v>524</v>
      </c>
      <c r="C608" s="5">
        <f>SUM(C609:C611)</f>
        <v>21306.171999999999</v>
      </c>
    </row>
    <row r="609" spans="1:3" ht="15" customHeight="1" outlineLevel="2" x14ac:dyDescent="0.25">
      <c r="A609" s="25"/>
      <c r="B609" s="24" t="s">
        <v>525</v>
      </c>
      <c r="C609" s="26">
        <v>21306.171999999999</v>
      </c>
    </row>
    <row r="610" spans="1:3" ht="15" customHeight="1" outlineLevel="2" x14ac:dyDescent="0.25">
      <c r="A610" s="25"/>
      <c r="B610" s="24" t="s">
        <v>526</v>
      </c>
      <c r="C610" s="26">
        <v>0</v>
      </c>
    </row>
    <row r="611" spans="1:3" ht="15" customHeight="1" outlineLevel="2" x14ac:dyDescent="0.25">
      <c r="A611" s="25"/>
      <c r="B611" s="24" t="s">
        <v>527</v>
      </c>
      <c r="C611" s="26">
        <v>0</v>
      </c>
    </row>
    <row r="612" spans="1:3" outlineLevel="1" x14ac:dyDescent="0.25">
      <c r="A612" s="7">
        <v>10951</v>
      </c>
      <c r="B612" s="4" t="s">
        <v>528</v>
      </c>
      <c r="C612" s="5">
        <f>SUM(C613:C614)</f>
        <v>0</v>
      </c>
    </row>
    <row r="613" spans="1:3" ht="15" customHeight="1" outlineLevel="1" x14ac:dyDescent="0.25">
      <c r="A613" s="25"/>
      <c r="B613" s="24" t="s">
        <v>529</v>
      </c>
      <c r="C613" s="26">
        <v>0</v>
      </c>
    </row>
    <row r="614" spans="1:3" ht="15" customHeight="1" outlineLevel="1" x14ac:dyDescent="0.25">
      <c r="A614" s="25"/>
      <c r="B614" s="24" t="s">
        <v>530</v>
      </c>
      <c r="C614" s="26">
        <v>0</v>
      </c>
    </row>
    <row r="615" spans="1:3" x14ac:dyDescent="0.25">
      <c r="A615" s="55" t="s">
        <v>531</v>
      </c>
      <c r="B615" s="56"/>
      <c r="C615" s="32">
        <f>C616</f>
        <v>0</v>
      </c>
    </row>
    <row r="616" spans="1:3" x14ac:dyDescent="0.25">
      <c r="A616" s="57" t="s">
        <v>537</v>
      </c>
      <c r="B616" s="58"/>
      <c r="C616" s="29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02" zoomScale="75" zoomScaleNormal="75" workbookViewId="0">
      <selection activeCell="E102" sqref="E1:H1048576"/>
    </sheetView>
  </sheetViews>
  <sheetFormatPr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69" t="s">
        <v>30</v>
      </c>
      <c r="B1" s="69"/>
      <c r="C1" s="69"/>
    </row>
    <row r="2" spans="1:8" x14ac:dyDescent="0.25">
      <c r="A2" s="75" t="s">
        <v>52</v>
      </c>
      <c r="B2" s="75"/>
      <c r="C2" s="22">
        <f>C3+C67</f>
        <v>738339</v>
      </c>
    </row>
    <row r="3" spans="1:8" x14ac:dyDescent="0.25">
      <c r="A3" s="72" t="s">
        <v>532</v>
      </c>
      <c r="B3" s="72"/>
      <c r="C3" s="19">
        <f>C4+C11+C38+C61</f>
        <v>266078</v>
      </c>
    </row>
    <row r="4" spans="1:8" ht="15" customHeight="1" x14ac:dyDescent="0.25">
      <c r="A4" s="67" t="s">
        <v>77</v>
      </c>
      <c r="B4" s="68"/>
      <c r="C4" s="17">
        <f>SUM(C5:C10)</f>
        <v>144216</v>
      </c>
      <c r="E4" s="13"/>
      <c r="F4" s="13"/>
      <c r="G4" s="13"/>
      <c r="H4" s="13"/>
    </row>
    <row r="5" spans="1:8" ht="15" customHeight="1" outlineLevel="1" x14ac:dyDescent="0.25">
      <c r="A5" s="3">
        <v>1101</v>
      </c>
      <c r="B5" s="1" t="s">
        <v>0</v>
      </c>
      <c r="C5" s="2">
        <v>45000</v>
      </c>
      <c r="E5" s="13"/>
      <c r="F5" s="13"/>
      <c r="G5" s="13"/>
      <c r="H5" s="13"/>
    </row>
    <row r="6" spans="1:8" ht="15" customHeight="1" outlineLevel="1" x14ac:dyDescent="0.25">
      <c r="A6" s="3">
        <v>1102</v>
      </c>
      <c r="B6" s="1" t="s">
        <v>1</v>
      </c>
      <c r="C6" s="2">
        <v>5000</v>
      </c>
      <c r="E6" s="13"/>
      <c r="F6" s="13"/>
      <c r="G6" s="13"/>
      <c r="H6" s="13"/>
    </row>
    <row r="7" spans="1:8" ht="15" customHeight="1" outlineLevel="1" x14ac:dyDescent="0.25">
      <c r="A7" s="3">
        <v>1201</v>
      </c>
      <c r="B7" s="1" t="s">
        <v>2</v>
      </c>
      <c r="C7" s="2">
        <v>55000</v>
      </c>
      <c r="E7" s="13"/>
      <c r="F7" s="13"/>
      <c r="G7" s="13"/>
      <c r="H7" s="13"/>
    </row>
    <row r="8" spans="1:8" ht="15" customHeight="1" outlineLevel="1" x14ac:dyDescent="0.25">
      <c r="A8" s="3">
        <v>1201</v>
      </c>
      <c r="B8" s="1" t="s">
        <v>54</v>
      </c>
      <c r="C8" s="2">
        <v>38716</v>
      </c>
      <c r="E8" s="13"/>
      <c r="F8" s="13"/>
      <c r="G8" s="13"/>
      <c r="H8" s="13"/>
    </row>
    <row r="9" spans="1:8" ht="15" customHeight="1" outlineLevel="1" x14ac:dyDescent="0.25">
      <c r="A9" s="3">
        <v>1202</v>
      </c>
      <c r="B9" s="1" t="s">
        <v>76</v>
      </c>
      <c r="C9" s="2"/>
      <c r="E9" s="13"/>
      <c r="F9" s="13"/>
      <c r="G9" s="13"/>
      <c r="H9" s="13"/>
    </row>
    <row r="10" spans="1:8" ht="15" customHeight="1" outlineLevel="1" x14ac:dyDescent="0.25">
      <c r="A10" s="3">
        <v>1203</v>
      </c>
      <c r="B10" s="1" t="s">
        <v>3</v>
      </c>
      <c r="C10" s="2">
        <v>500</v>
      </c>
      <c r="E10" s="13"/>
      <c r="F10" s="13"/>
      <c r="G10" s="13"/>
      <c r="H10" s="13"/>
    </row>
    <row r="11" spans="1:8" ht="15" customHeight="1" x14ac:dyDescent="0.25">
      <c r="A11" s="67" t="s">
        <v>78</v>
      </c>
      <c r="B11" s="68"/>
      <c r="C11" s="17">
        <f>SUM(C12:C37)</f>
        <v>37500</v>
      </c>
      <c r="E11" s="13"/>
      <c r="F11" s="13"/>
      <c r="G11" s="13"/>
      <c r="H11" s="13"/>
    </row>
    <row r="12" spans="1:8" outlineLevel="1" x14ac:dyDescent="0.25">
      <c r="A12" s="3">
        <v>2101</v>
      </c>
      <c r="B12" s="1" t="s">
        <v>4</v>
      </c>
      <c r="C12" s="2">
        <v>26000</v>
      </c>
    </row>
    <row r="13" spans="1:8" outlineLevel="1" x14ac:dyDescent="0.25">
      <c r="A13" s="3">
        <v>2102</v>
      </c>
      <c r="B13" s="1" t="s">
        <v>79</v>
      </c>
      <c r="C13" s="2"/>
    </row>
    <row r="14" spans="1:8" outlineLevel="1" x14ac:dyDescent="0.25">
      <c r="A14" s="3">
        <v>2201</v>
      </c>
      <c r="B14" s="1" t="s">
        <v>5</v>
      </c>
      <c r="C14" s="2"/>
    </row>
    <row r="15" spans="1:8" outlineLevel="1" x14ac:dyDescent="0.25">
      <c r="A15" s="3">
        <v>2201</v>
      </c>
      <c r="B15" s="1" t="s">
        <v>80</v>
      </c>
      <c r="C15" s="2"/>
    </row>
    <row r="16" spans="1:8" outlineLevel="1" x14ac:dyDescent="0.25">
      <c r="A16" s="3">
        <v>2201</v>
      </c>
      <c r="B16" s="1" t="s">
        <v>81</v>
      </c>
      <c r="C16" s="2"/>
    </row>
    <row r="17" spans="1:3" outlineLevel="1" x14ac:dyDescent="0.25">
      <c r="A17" s="3">
        <v>2202</v>
      </c>
      <c r="B17" s="1" t="s">
        <v>82</v>
      </c>
      <c r="C17" s="2"/>
    </row>
    <row r="18" spans="1:3" outlineLevel="1" x14ac:dyDescent="0.25">
      <c r="A18" s="3">
        <v>2203</v>
      </c>
      <c r="B18" s="1" t="s">
        <v>83</v>
      </c>
      <c r="C18" s="2"/>
    </row>
    <row r="19" spans="1:3" outlineLevel="1" x14ac:dyDescent="0.25">
      <c r="A19" s="3">
        <v>2204</v>
      </c>
      <c r="B19" s="1" t="s">
        <v>84</v>
      </c>
      <c r="C19" s="2"/>
    </row>
    <row r="20" spans="1:3" outlineLevel="1" x14ac:dyDescent="0.25">
      <c r="A20" s="3">
        <v>2299</v>
      </c>
      <c r="B20" s="1" t="s">
        <v>85</v>
      </c>
      <c r="C20" s="2"/>
    </row>
    <row r="21" spans="1:3" outlineLevel="1" x14ac:dyDescent="0.25">
      <c r="A21" s="3">
        <v>2301</v>
      </c>
      <c r="B21" s="1" t="s">
        <v>86</v>
      </c>
      <c r="C21" s="2"/>
    </row>
    <row r="22" spans="1:3" outlineLevel="1" x14ac:dyDescent="0.25">
      <c r="A22" s="3">
        <v>2302</v>
      </c>
      <c r="B22" s="1" t="s">
        <v>87</v>
      </c>
      <c r="C22" s="2"/>
    </row>
    <row r="23" spans="1:3" outlineLevel="1" x14ac:dyDescent="0.25">
      <c r="A23" s="3">
        <v>2303</v>
      </c>
      <c r="B23" s="1" t="s">
        <v>88</v>
      </c>
      <c r="C23" s="2"/>
    </row>
    <row r="24" spans="1:3" outlineLevel="1" x14ac:dyDescent="0.25">
      <c r="A24" s="3">
        <v>2304</v>
      </c>
      <c r="B24" s="1" t="s">
        <v>89</v>
      </c>
      <c r="C24" s="2"/>
    </row>
    <row r="25" spans="1:3" outlineLevel="1" x14ac:dyDescent="0.25">
      <c r="A25" s="3">
        <v>2305</v>
      </c>
      <c r="B25" s="1" t="s">
        <v>90</v>
      </c>
      <c r="C25" s="2"/>
    </row>
    <row r="26" spans="1:3" outlineLevel="1" x14ac:dyDescent="0.25">
      <c r="A26" s="3">
        <v>2306</v>
      </c>
      <c r="B26" s="1" t="s">
        <v>91</v>
      </c>
      <c r="C26" s="2"/>
    </row>
    <row r="27" spans="1:3" outlineLevel="1" x14ac:dyDescent="0.25">
      <c r="A27" s="3">
        <v>2307</v>
      </c>
      <c r="B27" s="1" t="s">
        <v>92</v>
      </c>
      <c r="C27" s="2"/>
    </row>
    <row r="28" spans="1:3" outlineLevel="1" x14ac:dyDescent="0.25">
      <c r="A28" s="3">
        <v>2308</v>
      </c>
      <c r="B28" s="1" t="s">
        <v>93</v>
      </c>
      <c r="C28" s="2"/>
    </row>
    <row r="29" spans="1:3" outlineLevel="1" x14ac:dyDescent="0.25">
      <c r="A29" s="3">
        <v>2401</v>
      </c>
      <c r="B29" s="1" t="s">
        <v>94</v>
      </c>
      <c r="C29" s="2">
        <v>4000</v>
      </c>
    </row>
    <row r="30" spans="1:3" ht="12.75" customHeight="1" outlineLevel="1" x14ac:dyDescent="0.25">
      <c r="A30" s="3">
        <v>2401</v>
      </c>
      <c r="B30" s="1" t="s">
        <v>95</v>
      </c>
      <c r="C30" s="2">
        <v>2000</v>
      </c>
    </row>
    <row r="31" spans="1:3" outlineLevel="1" x14ac:dyDescent="0.25">
      <c r="A31" s="3">
        <v>2401</v>
      </c>
      <c r="B31" s="1" t="s">
        <v>96</v>
      </c>
      <c r="C31" s="2"/>
    </row>
    <row r="32" spans="1:3" outlineLevel="1" x14ac:dyDescent="0.25">
      <c r="A32" s="3">
        <v>2402</v>
      </c>
      <c r="B32" s="1" t="s">
        <v>6</v>
      </c>
      <c r="C32" s="2">
        <v>1000</v>
      </c>
    </row>
    <row r="33" spans="1:3" outlineLevel="1" x14ac:dyDescent="0.25">
      <c r="A33" s="3">
        <v>2403</v>
      </c>
      <c r="B33" s="1" t="s">
        <v>97</v>
      </c>
      <c r="C33" s="2">
        <v>500</v>
      </c>
    </row>
    <row r="34" spans="1:3" outlineLevel="1" x14ac:dyDescent="0.25">
      <c r="A34" s="3">
        <v>2404</v>
      </c>
      <c r="B34" s="1" t="s">
        <v>7</v>
      </c>
      <c r="C34" s="2">
        <v>1000</v>
      </c>
    </row>
    <row r="35" spans="1:3" outlineLevel="1" x14ac:dyDescent="0.25">
      <c r="A35" s="3">
        <v>2405</v>
      </c>
      <c r="B35" s="1" t="s">
        <v>8</v>
      </c>
      <c r="C35" s="2">
        <v>1000</v>
      </c>
    </row>
    <row r="36" spans="1:3" outlineLevel="1" x14ac:dyDescent="0.25">
      <c r="A36" s="3">
        <v>2406</v>
      </c>
      <c r="B36" s="1" t="s">
        <v>9</v>
      </c>
      <c r="C36" s="2">
        <v>1000</v>
      </c>
    </row>
    <row r="37" spans="1:3" outlineLevel="1" x14ac:dyDescent="0.25">
      <c r="A37" s="3">
        <v>2499</v>
      </c>
      <c r="B37" s="1" t="s">
        <v>10</v>
      </c>
      <c r="C37" s="11">
        <v>1000</v>
      </c>
    </row>
    <row r="38" spans="1:3" x14ac:dyDescent="0.25">
      <c r="A38" s="67" t="s">
        <v>98</v>
      </c>
      <c r="B38" s="68"/>
      <c r="C38" s="17">
        <f>SUM(C39:C60)</f>
        <v>84362</v>
      </c>
    </row>
    <row r="39" spans="1:3" outlineLevel="1" x14ac:dyDescent="0.25">
      <c r="A39" s="16">
        <v>3101</v>
      </c>
      <c r="B39" s="16" t="s">
        <v>11</v>
      </c>
      <c r="C39" s="2">
        <v>7000</v>
      </c>
    </row>
    <row r="40" spans="1:3" outlineLevel="1" x14ac:dyDescent="0.25">
      <c r="A40" s="16">
        <v>3102</v>
      </c>
      <c r="B40" s="16" t="s">
        <v>12</v>
      </c>
      <c r="C40" s="2">
        <v>4000</v>
      </c>
    </row>
    <row r="41" spans="1:3" outlineLevel="1" x14ac:dyDescent="0.25">
      <c r="A41" s="16">
        <v>3103</v>
      </c>
      <c r="B41" s="16" t="s">
        <v>13</v>
      </c>
      <c r="C41" s="2">
        <v>5000</v>
      </c>
    </row>
    <row r="42" spans="1:3" outlineLevel="1" x14ac:dyDescent="0.25">
      <c r="A42" s="16">
        <v>3199</v>
      </c>
      <c r="B42" s="16" t="s">
        <v>14</v>
      </c>
      <c r="C42" s="2">
        <v>200</v>
      </c>
    </row>
    <row r="43" spans="1:3" outlineLevel="1" x14ac:dyDescent="0.25">
      <c r="A43" s="16">
        <v>3201</v>
      </c>
      <c r="B43" s="16" t="s">
        <v>99</v>
      </c>
      <c r="C43" s="2"/>
    </row>
    <row r="44" spans="1:3" outlineLevel="1" x14ac:dyDescent="0.25">
      <c r="A44" s="16">
        <v>3202</v>
      </c>
      <c r="B44" s="16" t="s">
        <v>15</v>
      </c>
      <c r="C44" s="2">
        <v>2000</v>
      </c>
    </row>
    <row r="45" spans="1:3" outlineLevel="1" x14ac:dyDescent="0.25">
      <c r="A45" s="16">
        <v>3203</v>
      </c>
      <c r="B45" s="16" t="s">
        <v>16</v>
      </c>
      <c r="C45" s="2">
        <v>3000</v>
      </c>
    </row>
    <row r="46" spans="1:3" outlineLevel="1" x14ac:dyDescent="0.25">
      <c r="A46" s="16">
        <v>3204</v>
      </c>
      <c r="B46" s="16" t="s">
        <v>100</v>
      </c>
      <c r="C46" s="2"/>
    </row>
    <row r="47" spans="1:3" outlineLevel="1" x14ac:dyDescent="0.25">
      <c r="A47" s="16">
        <v>3205</v>
      </c>
      <c r="B47" s="16" t="s">
        <v>101</v>
      </c>
      <c r="C47" s="2"/>
    </row>
    <row r="48" spans="1:3" outlineLevel="1" x14ac:dyDescent="0.25">
      <c r="A48" s="16">
        <v>3206</v>
      </c>
      <c r="B48" s="16" t="s">
        <v>17</v>
      </c>
      <c r="C48" s="2">
        <v>2000</v>
      </c>
    </row>
    <row r="49" spans="1:3" outlineLevel="1" x14ac:dyDescent="0.25">
      <c r="A49" s="16">
        <v>3207</v>
      </c>
      <c r="B49" s="16" t="s">
        <v>102</v>
      </c>
      <c r="C49" s="2"/>
    </row>
    <row r="50" spans="1:3" outlineLevel="1" x14ac:dyDescent="0.25">
      <c r="A50" s="16">
        <v>3208</v>
      </c>
      <c r="B50" s="16" t="s">
        <v>103</v>
      </c>
      <c r="C50" s="2">
        <v>500</v>
      </c>
    </row>
    <row r="51" spans="1:3" outlineLevel="1" x14ac:dyDescent="0.25">
      <c r="A51" s="16">
        <v>3209</v>
      </c>
      <c r="B51" s="16" t="s">
        <v>104</v>
      </c>
      <c r="C51" s="2"/>
    </row>
    <row r="52" spans="1:3" outlineLevel="1" x14ac:dyDescent="0.25">
      <c r="A52" s="16">
        <v>3299</v>
      </c>
      <c r="B52" s="16" t="s">
        <v>105</v>
      </c>
      <c r="C52" s="2"/>
    </row>
    <row r="53" spans="1:3" outlineLevel="1" x14ac:dyDescent="0.25">
      <c r="A53" s="16">
        <v>3301</v>
      </c>
      <c r="B53" s="16" t="s">
        <v>18</v>
      </c>
      <c r="C53" s="2"/>
    </row>
    <row r="54" spans="1:3" outlineLevel="1" x14ac:dyDescent="0.25">
      <c r="A54" s="16">
        <v>3302</v>
      </c>
      <c r="B54" s="16" t="s">
        <v>19</v>
      </c>
      <c r="C54" s="2">
        <v>1000</v>
      </c>
    </row>
    <row r="55" spans="1:3" outlineLevel="1" x14ac:dyDescent="0.25">
      <c r="A55" s="16">
        <v>3303</v>
      </c>
      <c r="B55" s="16" t="s">
        <v>106</v>
      </c>
      <c r="C55" s="2">
        <v>39000</v>
      </c>
    </row>
    <row r="56" spans="1:3" outlineLevel="1" x14ac:dyDescent="0.25">
      <c r="A56" s="16">
        <v>3303</v>
      </c>
      <c r="B56" s="16" t="s">
        <v>107</v>
      </c>
      <c r="C56" s="2">
        <v>19962</v>
      </c>
    </row>
    <row r="57" spans="1:3" outlineLevel="1" x14ac:dyDescent="0.25">
      <c r="A57" s="16">
        <v>3304</v>
      </c>
      <c r="B57" s="16" t="s">
        <v>108</v>
      </c>
      <c r="C57" s="2">
        <v>200</v>
      </c>
    </row>
    <row r="58" spans="1:3" outlineLevel="1" x14ac:dyDescent="0.25">
      <c r="A58" s="16">
        <v>3305</v>
      </c>
      <c r="B58" s="16" t="s">
        <v>109</v>
      </c>
      <c r="C58" s="2"/>
    </row>
    <row r="59" spans="1:3" outlineLevel="1" x14ac:dyDescent="0.25">
      <c r="A59" s="16">
        <v>3306</v>
      </c>
      <c r="B59" s="16" t="s">
        <v>110</v>
      </c>
      <c r="C59" s="2">
        <v>100</v>
      </c>
    </row>
    <row r="60" spans="1:3" outlineLevel="1" x14ac:dyDescent="0.25">
      <c r="A60" s="16">
        <v>3399</v>
      </c>
      <c r="B60" s="16" t="s">
        <v>58</v>
      </c>
      <c r="C60" s="2">
        <v>400</v>
      </c>
    </row>
    <row r="61" spans="1:3" x14ac:dyDescent="0.25">
      <c r="A61" s="67" t="s">
        <v>111</v>
      </c>
      <c r="B61" s="68"/>
      <c r="C61" s="18">
        <f>SUM(C62:C66)</f>
        <v>0</v>
      </c>
    </row>
    <row r="62" spans="1:3" outlineLevel="1" x14ac:dyDescent="0.25">
      <c r="A62" s="3">
        <v>4001</v>
      </c>
      <c r="B62" s="1" t="s">
        <v>112</v>
      </c>
      <c r="C62" s="2"/>
    </row>
    <row r="63" spans="1:3" outlineLevel="1" x14ac:dyDescent="0.25">
      <c r="A63" s="3">
        <v>4002</v>
      </c>
      <c r="B63" s="1" t="s">
        <v>113</v>
      </c>
      <c r="C63" s="2"/>
    </row>
    <row r="64" spans="1:3" outlineLevel="1" x14ac:dyDescent="0.25">
      <c r="A64" s="3">
        <v>4003</v>
      </c>
      <c r="B64" s="1" t="s">
        <v>59</v>
      </c>
      <c r="C64" s="2"/>
    </row>
    <row r="65" spans="1:3" outlineLevel="1" x14ac:dyDescent="0.25">
      <c r="A65" s="10">
        <v>4004</v>
      </c>
      <c r="B65" s="1" t="s">
        <v>114</v>
      </c>
      <c r="C65" s="2"/>
    </row>
    <row r="66" spans="1:3" outlineLevel="1" x14ac:dyDescent="0.25">
      <c r="A66" s="10">
        <v>4099</v>
      </c>
      <c r="B66" s="1" t="s">
        <v>115</v>
      </c>
      <c r="C66" s="2"/>
    </row>
    <row r="67" spans="1:3" x14ac:dyDescent="0.25">
      <c r="A67" s="72" t="s">
        <v>533</v>
      </c>
      <c r="B67" s="72"/>
      <c r="C67" s="21">
        <f>C97+C68</f>
        <v>472261</v>
      </c>
    </row>
    <row r="68" spans="1:3" x14ac:dyDescent="0.25">
      <c r="A68" s="67" t="s">
        <v>116</v>
      </c>
      <c r="B68" s="68"/>
      <c r="C68" s="17">
        <f>SUM(C69:C96)</f>
        <v>167900</v>
      </c>
    </row>
    <row r="69" spans="1:3" ht="15" customHeight="1" outlineLevel="1" x14ac:dyDescent="0.25">
      <c r="A69" s="3">
        <v>5101</v>
      </c>
      <c r="B69" s="2" t="s">
        <v>117</v>
      </c>
      <c r="C69" s="2"/>
    </row>
    <row r="70" spans="1:3" ht="15" customHeight="1" outlineLevel="1" x14ac:dyDescent="0.25">
      <c r="A70" s="3">
        <v>5102</v>
      </c>
      <c r="B70" s="2" t="s">
        <v>118</v>
      </c>
      <c r="C70" s="2"/>
    </row>
    <row r="71" spans="1:3" ht="15" customHeight="1" outlineLevel="1" x14ac:dyDescent="0.25">
      <c r="A71" s="3">
        <v>5102</v>
      </c>
      <c r="B71" s="2" t="s">
        <v>22</v>
      </c>
      <c r="C71" s="2"/>
    </row>
    <row r="72" spans="1:3" ht="15" customHeight="1" outlineLevel="1" x14ac:dyDescent="0.25">
      <c r="A72" s="3">
        <v>5102</v>
      </c>
      <c r="B72" s="2" t="s">
        <v>119</v>
      </c>
      <c r="C72" s="2"/>
    </row>
    <row r="73" spans="1:3" ht="15" customHeight="1" outlineLevel="1" x14ac:dyDescent="0.25">
      <c r="A73" s="3">
        <v>5103</v>
      </c>
      <c r="B73" s="2" t="s">
        <v>120</v>
      </c>
      <c r="C73" s="2"/>
    </row>
    <row r="74" spans="1:3" ht="15" customHeight="1" outlineLevel="1" x14ac:dyDescent="0.25">
      <c r="A74" s="3">
        <v>5104</v>
      </c>
      <c r="B74" s="2" t="s">
        <v>121</v>
      </c>
      <c r="C74" s="2"/>
    </row>
    <row r="75" spans="1:3" ht="15" customHeight="1" outlineLevel="1" x14ac:dyDescent="0.25">
      <c r="A75" s="3">
        <v>5105</v>
      </c>
      <c r="B75" s="2" t="s">
        <v>122</v>
      </c>
      <c r="C75" s="2"/>
    </row>
    <row r="76" spans="1:3" ht="15" customHeight="1" outlineLevel="1" x14ac:dyDescent="0.25">
      <c r="A76" s="3">
        <v>5106</v>
      </c>
      <c r="B76" s="2" t="s">
        <v>123</v>
      </c>
      <c r="C76" s="2"/>
    </row>
    <row r="77" spans="1:3" ht="15" customHeight="1" outlineLevel="1" x14ac:dyDescent="0.25">
      <c r="A77" s="3">
        <v>5107</v>
      </c>
      <c r="B77" s="2" t="s">
        <v>124</v>
      </c>
      <c r="C77" s="2"/>
    </row>
    <row r="78" spans="1:3" ht="15" customHeight="1" outlineLevel="1" x14ac:dyDescent="0.25">
      <c r="A78" s="3">
        <v>5199</v>
      </c>
      <c r="B78" s="2" t="s">
        <v>126</v>
      </c>
      <c r="C78" s="2"/>
    </row>
    <row r="79" spans="1:3" ht="15" customHeight="1" outlineLevel="1" x14ac:dyDescent="0.25">
      <c r="A79" s="3">
        <v>5201</v>
      </c>
      <c r="B79" s="2" t="s">
        <v>20</v>
      </c>
      <c r="C79" s="14">
        <v>90000</v>
      </c>
    </row>
    <row r="80" spans="1:3" ht="15" customHeight="1" outlineLevel="1" x14ac:dyDescent="0.25">
      <c r="A80" s="3">
        <v>5202</v>
      </c>
      <c r="B80" s="2" t="s">
        <v>125</v>
      </c>
      <c r="C80" s="2">
        <v>15000</v>
      </c>
    </row>
    <row r="81" spans="1:3" ht="15" customHeight="1" outlineLevel="1" x14ac:dyDescent="0.25">
      <c r="A81" s="3">
        <v>5203</v>
      </c>
      <c r="B81" s="2" t="s">
        <v>21</v>
      </c>
      <c r="C81" s="2">
        <v>30000</v>
      </c>
    </row>
    <row r="82" spans="1:3" ht="15" customHeight="1" outlineLevel="1" x14ac:dyDescent="0.25">
      <c r="A82" s="3">
        <v>5204</v>
      </c>
      <c r="B82" s="2" t="s">
        <v>127</v>
      </c>
      <c r="C82" s="2">
        <v>8000</v>
      </c>
    </row>
    <row r="83" spans="1:3" s="12" customFormat="1" ht="15" customHeight="1" outlineLevel="1" x14ac:dyDescent="0.25">
      <c r="A83" s="3">
        <v>5205</v>
      </c>
      <c r="B83" s="2" t="s">
        <v>128</v>
      </c>
      <c r="C83" s="2"/>
    </row>
    <row r="84" spans="1:3" ht="15" customHeight="1" outlineLevel="1" x14ac:dyDescent="0.25">
      <c r="A84" s="3">
        <v>5206</v>
      </c>
      <c r="B84" s="2" t="s">
        <v>129</v>
      </c>
      <c r="C84" s="2"/>
    </row>
    <row r="85" spans="1:3" ht="15" customHeight="1" outlineLevel="1" x14ac:dyDescent="0.25">
      <c r="A85" s="3">
        <v>5206</v>
      </c>
      <c r="B85" s="2" t="s">
        <v>130</v>
      </c>
      <c r="C85" s="2">
        <v>600</v>
      </c>
    </row>
    <row r="86" spans="1:3" ht="15" customHeight="1" outlineLevel="1" x14ac:dyDescent="0.25">
      <c r="A86" s="3">
        <v>5206</v>
      </c>
      <c r="B86" s="2" t="s">
        <v>131</v>
      </c>
      <c r="C86" s="2"/>
    </row>
    <row r="87" spans="1:3" ht="15" customHeight="1" outlineLevel="1" x14ac:dyDescent="0.25">
      <c r="A87" s="3">
        <v>5207</v>
      </c>
      <c r="B87" s="2" t="s">
        <v>132</v>
      </c>
      <c r="C87" s="2"/>
    </row>
    <row r="88" spans="1:3" ht="15" customHeight="1" outlineLevel="1" x14ac:dyDescent="0.25">
      <c r="A88" s="3">
        <v>5208</v>
      </c>
      <c r="B88" s="2" t="s">
        <v>133</v>
      </c>
      <c r="C88" s="2">
        <v>7000</v>
      </c>
    </row>
    <row r="89" spans="1:3" ht="15" customHeight="1" outlineLevel="1" x14ac:dyDescent="0.25">
      <c r="A89" s="3">
        <v>5209</v>
      </c>
      <c r="B89" s="2" t="s">
        <v>60</v>
      </c>
      <c r="C89" s="2">
        <v>2300</v>
      </c>
    </row>
    <row r="90" spans="1:3" ht="15" customHeight="1" outlineLevel="1" x14ac:dyDescent="0.25">
      <c r="A90" s="3">
        <v>5210</v>
      </c>
      <c r="B90" s="2" t="s">
        <v>61</v>
      </c>
      <c r="C90" s="2"/>
    </row>
    <row r="91" spans="1:3" ht="15" customHeight="1" outlineLevel="1" x14ac:dyDescent="0.25">
      <c r="A91" s="3">
        <v>5211</v>
      </c>
      <c r="B91" s="2" t="s">
        <v>23</v>
      </c>
      <c r="C91" s="2">
        <v>3000</v>
      </c>
    </row>
    <row r="92" spans="1:3" ht="15" customHeight="1" outlineLevel="1" x14ac:dyDescent="0.25">
      <c r="A92" s="3">
        <v>5212</v>
      </c>
      <c r="B92" s="2" t="s">
        <v>134</v>
      </c>
      <c r="C92" s="2"/>
    </row>
    <row r="93" spans="1:3" ht="15" customHeight="1" outlineLevel="1" x14ac:dyDescent="0.25">
      <c r="A93" s="3">
        <v>5299</v>
      </c>
      <c r="B93" s="2" t="s">
        <v>135</v>
      </c>
      <c r="C93" s="2"/>
    </row>
    <row r="94" spans="1:3" ht="15" customHeight="1" outlineLevel="1" x14ac:dyDescent="0.25">
      <c r="A94" s="3">
        <v>5301</v>
      </c>
      <c r="B94" s="2" t="s">
        <v>62</v>
      </c>
      <c r="C94" s="2">
        <v>12000</v>
      </c>
    </row>
    <row r="95" spans="1:3" ht="13.5" customHeight="1" outlineLevel="1" x14ac:dyDescent="0.25">
      <c r="A95" s="3">
        <v>5302</v>
      </c>
      <c r="B95" s="2" t="s">
        <v>24</v>
      </c>
      <c r="C95" s="2"/>
    </row>
    <row r="96" spans="1:3" ht="13.5" customHeight="1" outlineLevel="1" x14ac:dyDescent="0.25">
      <c r="A96" s="3">
        <v>5399</v>
      </c>
      <c r="B96" s="2" t="s">
        <v>136</v>
      </c>
      <c r="C96" s="2"/>
    </row>
    <row r="97" spans="1:3" x14ac:dyDescent="0.25">
      <c r="A97" s="15" t="s">
        <v>137</v>
      </c>
      <c r="B97" s="20"/>
      <c r="C97" s="17">
        <f>SUM(C98:C113)</f>
        <v>304361</v>
      </c>
    </row>
    <row r="98" spans="1:3" ht="15" customHeight="1" outlineLevel="1" x14ac:dyDescent="0.25">
      <c r="A98" s="3">
        <v>6001</v>
      </c>
      <c r="B98" s="1" t="s">
        <v>25</v>
      </c>
      <c r="C98" s="2">
        <v>300000</v>
      </c>
    </row>
    <row r="99" spans="1:3" ht="15" customHeight="1" outlineLevel="1" x14ac:dyDescent="0.25">
      <c r="A99" s="3">
        <v>6002</v>
      </c>
      <c r="B99" s="1" t="s">
        <v>138</v>
      </c>
      <c r="C99" s="2"/>
    </row>
    <row r="100" spans="1:3" ht="15" customHeight="1" outlineLevel="1" x14ac:dyDescent="0.25">
      <c r="A100" s="3">
        <v>6003</v>
      </c>
      <c r="B100" s="1" t="s">
        <v>139</v>
      </c>
      <c r="C100" s="2"/>
    </row>
    <row r="101" spans="1:3" ht="15" customHeight="1" outlineLevel="1" x14ac:dyDescent="0.25">
      <c r="A101" s="3">
        <v>6004</v>
      </c>
      <c r="B101" s="1" t="s">
        <v>140</v>
      </c>
      <c r="C101" s="2"/>
    </row>
    <row r="102" spans="1:3" ht="15" customHeight="1" outlineLevel="1" x14ac:dyDescent="0.25">
      <c r="A102" s="3">
        <v>6005</v>
      </c>
      <c r="B102" s="1" t="s">
        <v>141</v>
      </c>
      <c r="C102" s="2"/>
    </row>
    <row r="103" spans="1:3" outlineLevel="1" x14ac:dyDescent="0.25">
      <c r="A103" s="3">
        <v>6006</v>
      </c>
      <c r="B103" s="1" t="s">
        <v>26</v>
      </c>
      <c r="C103" s="2">
        <v>500</v>
      </c>
    </row>
    <row r="104" spans="1:3" ht="15" customHeight="1" outlineLevel="1" x14ac:dyDescent="0.25">
      <c r="A104" s="3">
        <v>6007</v>
      </c>
      <c r="B104" s="1" t="s">
        <v>27</v>
      </c>
      <c r="C104" s="2">
        <v>500</v>
      </c>
    </row>
    <row r="105" spans="1:3" outlineLevel="1" x14ac:dyDescent="0.25">
      <c r="A105" s="3">
        <v>6008</v>
      </c>
      <c r="B105" s="1" t="s">
        <v>63</v>
      </c>
      <c r="C105" s="2">
        <v>200</v>
      </c>
    </row>
    <row r="106" spans="1:3" outlineLevel="1" x14ac:dyDescent="0.25">
      <c r="A106" s="3">
        <v>6009</v>
      </c>
      <c r="B106" s="1" t="s">
        <v>28</v>
      </c>
      <c r="C106" s="2">
        <v>1000</v>
      </c>
    </row>
    <row r="107" spans="1:3" outlineLevel="1" x14ac:dyDescent="0.25">
      <c r="A107" s="3">
        <v>6010</v>
      </c>
      <c r="B107" s="1" t="s">
        <v>142</v>
      </c>
      <c r="C107" s="2"/>
    </row>
    <row r="108" spans="1:3" outlineLevel="1" x14ac:dyDescent="0.25">
      <c r="A108" s="3">
        <v>6011</v>
      </c>
      <c r="B108" s="1" t="s">
        <v>143</v>
      </c>
      <c r="C108" s="2"/>
    </row>
    <row r="109" spans="1:3" outlineLevel="1" x14ac:dyDescent="0.25">
      <c r="A109" s="3">
        <v>6099</v>
      </c>
      <c r="B109" s="1" t="s">
        <v>144</v>
      </c>
      <c r="C109" s="2">
        <v>1161</v>
      </c>
    </row>
    <row r="110" spans="1:3" outlineLevel="1" x14ac:dyDescent="0.25">
      <c r="A110" s="3">
        <v>6099</v>
      </c>
      <c r="B110" s="1" t="s">
        <v>145</v>
      </c>
      <c r="C110" s="2">
        <v>1000</v>
      </c>
    </row>
    <row r="111" spans="1:3" outlineLevel="1" x14ac:dyDescent="0.25">
      <c r="A111" s="3">
        <v>6099</v>
      </c>
      <c r="B111" s="1" t="s">
        <v>146</v>
      </c>
      <c r="C111" s="2"/>
    </row>
    <row r="112" spans="1:3" outlineLevel="1" x14ac:dyDescent="0.25">
      <c r="A112" s="3">
        <v>6099</v>
      </c>
      <c r="B112" s="1" t="s">
        <v>147</v>
      </c>
      <c r="C112" s="2"/>
    </row>
    <row r="113" spans="1:3" outlineLevel="1" x14ac:dyDescent="0.25">
      <c r="A113" s="8">
        <v>6099</v>
      </c>
      <c r="B113" s="1" t="s">
        <v>29</v>
      </c>
      <c r="C113" s="2"/>
    </row>
    <row r="114" spans="1:3" x14ac:dyDescent="0.25">
      <c r="A114" s="73" t="s">
        <v>53</v>
      </c>
      <c r="B114" s="74"/>
      <c r="C114" s="22">
        <f>C115+C129+C140</f>
        <v>38242.067999999999</v>
      </c>
    </row>
    <row r="115" spans="1:3" x14ac:dyDescent="0.25">
      <c r="A115" s="70" t="s">
        <v>534</v>
      </c>
      <c r="B115" s="71"/>
      <c r="C115" s="19">
        <f>C116+C123</f>
        <v>38242.067999999999</v>
      </c>
    </row>
    <row r="116" spans="1:3" ht="15" customHeight="1" x14ac:dyDescent="0.25">
      <c r="A116" s="67" t="s">
        <v>148</v>
      </c>
      <c r="B116" s="68"/>
      <c r="C116" s="17">
        <f>SUM(C117:C122)</f>
        <v>0</v>
      </c>
    </row>
    <row r="117" spans="1:3" ht="15" customHeight="1" outlineLevel="1" x14ac:dyDescent="0.25">
      <c r="A117" s="3">
        <v>7001</v>
      </c>
      <c r="B117" s="1" t="s">
        <v>149</v>
      </c>
      <c r="C117" s="2">
        <v>0</v>
      </c>
    </row>
    <row r="118" spans="1:3" ht="15" customHeight="1" outlineLevel="1" x14ac:dyDescent="0.25">
      <c r="A118" s="3">
        <v>7001</v>
      </c>
      <c r="B118" s="1" t="s">
        <v>150</v>
      </c>
      <c r="C118" s="2">
        <v>0</v>
      </c>
    </row>
    <row r="119" spans="1:3" ht="15" customHeight="1" outlineLevel="1" x14ac:dyDescent="0.25">
      <c r="A119" s="3">
        <v>7001</v>
      </c>
      <c r="B119" s="1" t="s">
        <v>151</v>
      </c>
      <c r="C119" s="2">
        <v>0</v>
      </c>
    </row>
    <row r="120" spans="1:3" ht="15" customHeight="1" outlineLevel="1" x14ac:dyDescent="0.25">
      <c r="A120" s="3">
        <v>7001</v>
      </c>
      <c r="B120" s="1" t="s">
        <v>152</v>
      </c>
      <c r="C120" s="2">
        <v>0</v>
      </c>
    </row>
    <row r="121" spans="1:3" ht="15" customHeight="1" outlineLevel="1" x14ac:dyDescent="0.25">
      <c r="A121" s="3">
        <v>7002</v>
      </c>
      <c r="B121" s="1" t="s">
        <v>153</v>
      </c>
      <c r="C121" s="2">
        <v>0</v>
      </c>
    </row>
    <row r="122" spans="1:3" ht="15" customHeight="1" outlineLevel="1" x14ac:dyDescent="0.25">
      <c r="A122" s="3">
        <v>7002</v>
      </c>
      <c r="B122" s="1" t="s">
        <v>154</v>
      </c>
      <c r="C122" s="2">
        <v>0</v>
      </c>
    </row>
    <row r="123" spans="1:3" x14ac:dyDescent="0.25">
      <c r="A123" s="67" t="s">
        <v>155</v>
      </c>
      <c r="B123" s="68"/>
      <c r="C123" s="17">
        <f>SUM(C124:C128)</f>
        <v>38242.067999999999</v>
      </c>
    </row>
    <row r="124" spans="1:3" ht="15" customHeight="1" outlineLevel="1" x14ac:dyDescent="0.25">
      <c r="A124" s="3">
        <v>8001</v>
      </c>
      <c r="B124" s="1" t="s">
        <v>156</v>
      </c>
      <c r="C124" s="2">
        <v>38242.067999999999</v>
      </c>
    </row>
    <row r="125" spans="1:3" ht="15" customHeight="1" outlineLevel="1" x14ac:dyDescent="0.25">
      <c r="A125" s="3">
        <v>8002</v>
      </c>
      <c r="B125" s="1" t="s">
        <v>157</v>
      </c>
      <c r="C125" s="2">
        <v>0</v>
      </c>
    </row>
    <row r="126" spans="1:3" ht="15" customHeight="1" outlineLevel="1" x14ac:dyDescent="0.25">
      <c r="A126" s="3">
        <v>8003</v>
      </c>
      <c r="B126" s="1" t="s">
        <v>158</v>
      </c>
      <c r="C126" s="2">
        <v>0</v>
      </c>
    </row>
    <row r="127" spans="1:3" ht="15" customHeight="1" outlineLevel="1" x14ac:dyDescent="0.25">
      <c r="A127" s="3">
        <v>8004</v>
      </c>
      <c r="B127" s="1" t="s">
        <v>159</v>
      </c>
      <c r="C127" s="2">
        <v>0</v>
      </c>
    </row>
    <row r="128" spans="1:3" ht="15" customHeight="1" outlineLevel="1" x14ac:dyDescent="0.25">
      <c r="A128" s="3">
        <v>8005</v>
      </c>
      <c r="B128" s="1" t="s">
        <v>160</v>
      </c>
      <c r="C128" s="2">
        <v>0</v>
      </c>
    </row>
    <row r="129" spans="1:3" x14ac:dyDescent="0.25">
      <c r="A129" s="70" t="s">
        <v>535</v>
      </c>
      <c r="B129" s="71"/>
      <c r="C129" s="19">
        <f>C130+C134+C137</f>
        <v>0</v>
      </c>
    </row>
    <row r="130" spans="1:3" x14ac:dyDescent="0.25">
      <c r="A130" s="67" t="s">
        <v>161</v>
      </c>
      <c r="B130" s="68"/>
      <c r="C130" s="17">
        <f>SUM(C131:C133)</f>
        <v>0</v>
      </c>
    </row>
    <row r="131" spans="1:3" ht="15" customHeight="1" outlineLevel="1" x14ac:dyDescent="0.25">
      <c r="A131" s="3">
        <v>9001</v>
      </c>
      <c r="B131" s="1" t="s">
        <v>162</v>
      </c>
      <c r="C131" s="2">
        <v>0</v>
      </c>
    </row>
    <row r="132" spans="1:3" ht="15" customHeight="1" outlineLevel="1" x14ac:dyDescent="0.25">
      <c r="A132" s="3">
        <v>9002</v>
      </c>
      <c r="B132" s="1" t="s">
        <v>163</v>
      </c>
      <c r="C132" s="2">
        <v>0</v>
      </c>
    </row>
    <row r="133" spans="1:3" ht="15" customHeight="1" outlineLevel="1" x14ac:dyDescent="0.25">
      <c r="A133" s="3">
        <v>9003</v>
      </c>
      <c r="B133" s="1" t="s">
        <v>164</v>
      </c>
      <c r="C133" s="2">
        <v>0</v>
      </c>
    </row>
    <row r="134" spans="1:3" x14ac:dyDescent="0.25">
      <c r="A134" s="67" t="s">
        <v>165</v>
      </c>
      <c r="B134" s="68"/>
      <c r="C134" s="17">
        <f>SUM(C135:C136)</f>
        <v>0</v>
      </c>
    </row>
    <row r="135" spans="1:3" ht="15" customHeight="1" outlineLevel="1" x14ac:dyDescent="0.25">
      <c r="A135" s="3">
        <v>10001</v>
      </c>
      <c r="B135" s="1" t="s">
        <v>166</v>
      </c>
      <c r="C135" s="2">
        <v>0</v>
      </c>
    </row>
    <row r="136" spans="1:3" ht="15" customHeight="1" outlineLevel="1" x14ac:dyDescent="0.25">
      <c r="A136" s="3">
        <v>10002</v>
      </c>
      <c r="B136" s="1" t="s">
        <v>168</v>
      </c>
      <c r="C136" s="2">
        <v>0</v>
      </c>
    </row>
    <row r="137" spans="1:3" x14ac:dyDescent="0.25">
      <c r="A137" s="67" t="s">
        <v>167</v>
      </c>
      <c r="B137" s="68"/>
      <c r="C137" s="17">
        <f>SUM(C138:C139)</f>
        <v>0</v>
      </c>
    </row>
    <row r="138" spans="1:3" ht="15" customHeight="1" outlineLevel="1" x14ac:dyDescent="0.25">
      <c r="A138" s="3">
        <v>11001</v>
      </c>
      <c r="B138" s="1" t="s">
        <v>166</v>
      </c>
      <c r="C138" s="2">
        <v>0</v>
      </c>
    </row>
    <row r="139" spans="1:3" ht="15" customHeight="1" outlineLevel="1" x14ac:dyDescent="0.25">
      <c r="A139" s="3">
        <v>11002</v>
      </c>
      <c r="B139" s="1" t="s">
        <v>168</v>
      </c>
      <c r="C139" s="2">
        <v>0</v>
      </c>
    </row>
    <row r="140" spans="1:3" x14ac:dyDescent="0.25">
      <c r="A140" s="70" t="s">
        <v>536</v>
      </c>
      <c r="B140" s="71"/>
      <c r="C140" s="23">
        <f>C141</f>
        <v>0</v>
      </c>
    </row>
    <row r="141" spans="1:3" x14ac:dyDescent="0.25">
      <c r="A141" s="67" t="s">
        <v>169</v>
      </c>
      <c r="B141" s="68"/>
      <c r="C141" s="17">
        <f>SUM(C142:C143)</f>
        <v>0</v>
      </c>
    </row>
    <row r="142" spans="1:3" outlineLevel="1" x14ac:dyDescent="0.25">
      <c r="A142" s="3"/>
      <c r="B142" s="1"/>
      <c r="C142" s="2">
        <v>0</v>
      </c>
    </row>
    <row r="143" spans="1:3" outlineLevel="1" x14ac:dyDescent="0.25">
      <c r="A143" s="3"/>
      <c r="B143" s="1"/>
      <c r="C143" s="2">
        <v>0</v>
      </c>
    </row>
    <row r="146" spans="1:3" ht="18.75" x14ac:dyDescent="0.3">
      <c r="A146" s="69" t="s">
        <v>56</v>
      </c>
      <c r="B146" s="69"/>
      <c r="C146" s="69"/>
    </row>
    <row r="147" spans="1:3" x14ac:dyDescent="0.25">
      <c r="A147" s="61" t="s">
        <v>52</v>
      </c>
      <c r="B147" s="62"/>
      <c r="C147" s="33">
        <f>C148+C440</f>
        <v>733339.00000000012</v>
      </c>
    </row>
    <row r="148" spans="1:3" x14ac:dyDescent="0.25">
      <c r="A148" s="55" t="s">
        <v>218</v>
      </c>
      <c r="B148" s="56"/>
      <c r="C148" s="32">
        <f>C149+C229+C373+C437</f>
        <v>729047.1860000001</v>
      </c>
    </row>
    <row r="149" spans="1:3" x14ac:dyDescent="0.25">
      <c r="A149" s="57" t="s">
        <v>219</v>
      </c>
      <c r="B149" s="58"/>
      <c r="C149" s="29">
        <f>C150+C153+C204</f>
        <v>501542.40000000002</v>
      </c>
    </row>
    <row r="150" spans="1:3" outlineLevel="1" x14ac:dyDescent="0.25">
      <c r="A150" s="59" t="s">
        <v>220</v>
      </c>
      <c r="B150" s="60"/>
      <c r="C150" s="28">
        <f>SUM(C151:C152)</f>
        <v>960</v>
      </c>
    </row>
    <row r="151" spans="1:3" outlineLevel="2" x14ac:dyDescent="0.25">
      <c r="A151" s="7">
        <v>1100</v>
      </c>
      <c r="B151" s="4" t="s">
        <v>31</v>
      </c>
      <c r="C151" s="5">
        <v>960</v>
      </c>
    </row>
    <row r="152" spans="1:3" outlineLevel="2" x14ac:dyDescent="0.25">
      <c r="A152" s="6">
        <v>1100</v>
      </c>
      <c r="B152" s="4" t="s">
        <v>32</v>
      </c>
      <c r="C152" s="5"/>
    </row>
    <row r="153" spans="1:3" outlineLevel="1" x14ac:dyDescent="0.25">
      <c r="A153" s="59" t="s">
        <v>221</v>
      </c>
      <c r="B153" s="60"/>
      <c r="C153" s="28">
        <f>C154+C155+C179+C186+C188+C192+C195+C198+C203</f>
        <v>500582.40000000002</v>
      </c>
    </row>
    <row r="154" spans="1:3" outlineLevel="2" x14ac:dyDescent="0.25">
      <c r="A154" s="6">
        <v>1101</v>
      </c>
      <c r="B154" s="4" t="s">
        <v>33</v>
      </c>
      <c r="C154" s="5">
        <v>180763</v>
      </c>
    </row>
    <row r="155" spans="1:3" outlineLevel="2" x14ac:dyDescent="0.25">
      <c r="A155" s="6">
        <v>1101</v>
      </c>
      <c r="B155" s="4" t="s">
        <v>34</v>
      </c>
      <c r="C155" s="5">
        <v>184834</v>
      </c>
    </row>
    <row r="156" spans="1:3" outlineLevel="3" x14ac:dyDescent="0.25">
      <c r="A156" s="25"/>
      <c r="B156" s="24" t="s">
        <v>170</v>
      </c>
      <c r="C156" s="26"/>
    </row>
    <row r="157" spans="1:3" outlineLevel="3" x14ac:dyDescent="0.25">
      <c r="A157" s="25"/>
      <c r="B157" s="24" t="s">
        <v>171</v>
      </c>
      <c r="C157" s="26"/>
    </row>
    <row r="158" spans="1:3" outlineLevel="3" x14ac:dyDescent="0.25">
      <c r="A158" s="25"/>
      <c r="B158" s="24" t="s">
        <v>172</v>
      </c>
      <c r="C158" s="26"/>
    </row>
    <row r="159" spans="1:3" outlineLevel="3" x14ac:dyDescent="0.25">
      <c r="A159" s="25"/>
      <c r="B159" s="24" t="s">
        <v>173</v>
      </c>
      <c r="C159" s="26"/>
    </row>
    <row r="160" spans="1:3" outlineLevel="3" x14ac:dyDescent="0.25">
      <c r="A160" s="25"/>
      <c r="B160" s="24" t="s">
        <v>174</v>
      </c>
      <c r="C160" s="26"/>
    </row>
    <row r="161" spans="1:3" outlineLevel="3" x14ac:dyDescent="0.25">
      <c r="A161" s="25"/>
      <c r="B161" s="24" t="s">
        <v>175</v>
      </c>
      <c r="C161" s="26"/>
    </row>
    <row r="162" spans="1:3" outlineLevel="3" x14ac:dyDescent="0.25">
      <c r="A162" s="25"/>
      <c r="B162" s="24" t="s">
        <v>176</v>
      </c>
      <c r="C162" s="26"/>
    </row>
    <row r="163" spans="1:3" outlineLevel="3" x14ac:dyDescent="0.25">
      <c r="A163" s="25"/>
      <c r="B163" s="24" t="s">
        <v>177</v>
      </c>
      <c r="C163" s="26"/>
    </row>
    <row r="164" spans="1:3" outlineLevel="3" x14ac:dyDescent="0.25">
      <c r="A164" s="25"/>
      <c r="B164" s="24" t="s">
        <v>178</v>
      </c>
      <c r="C164" s="26"/>
    </row>
    <row r="165" spans="1:3" outlineLevel="3" x14ac:dyDescent="0.25">
      <c r="A165" s="25"/>
      <c r="B165" s="24" t="s">
        <v>179</v>
      </c>
      <c r="C165" s="26"/>
    </row>
    <row r="166" spans="1:3" outlineLevel="3" x14ac:dyDescent="0.25">
      <c r="A166" s="25"/>
      <c r="B166" s="24" t="s">
        <v>180</v>
      </c>
      <c r="C166" s="26"/>
    </row>
    <row r="167" spans="1:3" outlineLevel="3" x14ac:dyDescent="0.25">
      <c r="A167" s="25"/>
      <c r="B167" s="24" t="s">
        <v>181</v>
      </c>
      <c r="C167" s="26"/>
    </row>
    <row r="168" spans="1:3" outlineLevel="3" x14ac:dyDescent="0.25">
      <c r="A168" s="25"/>
      <c r="B168" s="24" t="s">
        <v>182</v>
      </c>
      <c r="C168" s="26"/>
    </row>
    <row r="169" spans="1:3" outlineLevel="3" x14ac:dyDescent="0.25">
      <c r="A169" s="25"/>
      <c r="B169" s="24" t="s">
        <v>183</v>
      </c>
      <c r="C169" s="26"/>
    </row>
    <row r="170" spans="1:3" outlineLevel="3" x14ac:dyDescent="0.25">
      <c r="A170" s="25"/>
      <c r="B170" s="24" t="s">
        <v>184</v>
      </c>
      <c r="C170" s="26"/>
    </row>
    <row r="171" spans="1:3" outlineLevel="3" x14ac:dyDescent="0.25">
      <c r="A171" s="25"/>
      <c r="B171" s="24" t="s">
        <v>185</v>
      </c>
      <c r="C171" s="26"/>
    </row>
    <row r="172" spans="1:3" outlineLevel="3" x14ac:dyDescent="0.25">
      <c r="A172" s="25"/>
      <c r="B172" s="24" t="s">
        <v>186</v>
      </c>
      <c r="C172" s="26"/>
    </row>
    <row r="173" spans="1:3" outlineLevel="3" x14ac:dyDescent="0.25">
      <c r="A173" s="25"/>
      <c r="B173" s="24" t="s">
        <v>187</v>
      </c>
      <c r="C173" s="26"/>
    </row>
    <row r="174" spans="1:3" outlineLevel="3" x14ac:dyDescent="0.25">
      <c r="A174" s="25"/>
      <c r="B174" s="24" t="s">
        <v>188</v>
      </c>
      <c r="C174" s="26"/>
    </row>
    <row r="175" spans="1:3" outlineLevel="3" x14ac:dyDescent="0.25">
      <c r="A175" s="25"/>
      <c r="B175" s="24" t="s">
        <v>189</v>
      </c>
      <c r="C175" s="26"/>
    </row>
    <row r="176" spans="1:3" outlineLevel="3" x14ac:dyDescent="0.25">
      <c r="A176" s="25"/>
      <c r="B176" s="24" t="s">
        <v>190</v>
      </c>
      <c r="C176" s="26"/>
    </row>
    <row r="177" spans="1:3" outlineLevel="3" x14ac:dyDescent="0.25">
      <c r="A177" s="25"/>
      <c r="B177" s="24" t="s">
        <v>191</v>
      </c>
      <c r="C177" s="26"/>
    </row>
    <row r="178" spans="1:3" outlineLevel="3" x14ac:dyDescent="0.25">
      <c r="A178" s="25"/>
      <c r="B178" s="24" t="s">
        <v>192</v>
      </c>
      <c r="C178" s="26"/>
    </row>
    <row r="179" spans="1:3" outlineLevel="2" x14ac:dyDescent="0.25">
      <c r="A179" s="6">
        <v>1101</v>
      </c>
      <c r="B179" s="4" t="s">
        <v>35</v>
      </c>
      <c r="C179" s="5">
        <v>4064.4</v>
      </c>
    </row>
    <row r="180" spans="1:3" outlineLevel="3" x14ac:dyDescent="0.25">
      <c r="A180" s="25"/>
      <c r="B180" s="24" t="s">
        <v>193</v>
      </c>
      <c r="C180" s="26"/>
    </row>
    <row r="181" spans="1:3" outlineLevel="3" x14ac:dyDescent="0.25">
      <c r="A181" s="25"/>
      <c r="B181" s="24" t="s">
        <v>194</v>
      </c>
      <c r="C181" s="26"/>
    </row>
    <row r="182" spans="1:3" outlineLevel="3" x14ac:dyDescent="0.25">
      <c r="A182" s="25"/>
      <c r="B182" s="24" t="s">
        <v>195</v>
      </c>
      <c r="C182" s="26"/>
    </row>
    <row r="183" spans="1:3" outlineLevel="3" x14ac:dyDescent="0.25">
      <c r="A183" s="25"/>
      <c r="B183" s="24" t="s">
        <v>196</v>
      </c>
      <c r="C183" s="26"/>
    </row>
    <row r="184" spans="1:3" outlineLevel="3" x14ac:dyDescent="0.25">
      <c r="A184" s="25"/>
      <c r="B184" s="24" t="s">
        <v>197</v>
      </c>
      <c r="C184" s="26"/>
    </row>
    <row r="185" spans="1:3" outlineLevel="3" x14ac:dyDescent="0.25">
      <c r="A185" s="25"/>
      <c r="B185" s="24" t="s">
        <v>198</v>
      </c>
      <c r="C185" s="26"/>
    </row>
    <row r="186" spans="1:3" outlineLevel="2" x14ac:dyDescent="0.25">
      <c r="A186" s="6">
        <v>1101</v>
      </c>
      <c r="B186" s="4" t="s">
        <v>199</v>
      </c>
      <c r="C186" s="5">
        <f>SUM(C187)</f>
        <v>0</v>
      </c>
    </row>
    <row r="187" spans="1:3" outlineLevel="3" x14ac:dyDescent="0.25">
      <c r="A187" s="25"/>
      <c r="B187" s="24" t="s">
        <v>64</v>
      </c>
      <c r="C187" s="26"/>
    </row>
    <row r="188" spans="1:3" outlineLevel="2" x14ac:dyDescent="0.25">
      <c r="A188" s="6">
        <v>1101</v>
      </c>
      <c r="B188" s="4" t="s">
        <v>36</v>
      </c>
      <c r="C188" s="5">
        <v>16200</v>
      </c>
    </row>
    <row r="189" spans="1:3" outlineLevel="3" x14ac:dyDescent="0.25">
      <c r="A189" s="25"/>
      <c r="B189" s="24" t="s">
        <v>200</v>
      </c>
      <c r="C189" s="26"/>
    </row>
    <row r="190" spans="1:3" outlineLevel="3" x14ac:dyDescent="0.25">
      <c r="A190" s="25"/>
      <c r="B190" s="24" t="s">
        <v>201</v>
      </c>
      <c r="C190" s="26"/>
    </row>
    <row r="191" spans="1:3" outlineLevel="3" x14ac:dyDescent="0.25">
      <c r="A191" s="25"/>
      <c r="B191" s="24" t="s">
        <v>202</v>
      </c>
      <c r="C191" s="26">
        <v>0</v>
      </c>
    </row>
    <row r="192" spans="1:3" outlineLevel="2" x14ac:dyDescent="0.25">
      <c r="A192" s="6">
        <v>1101</v>
      </c>
      <c r="B192" s="4" t="s">
        <v>203</v>
      </c>
      <c r="C192" s="5">
        <v>2800</v>
      </c>
    </row>
    <row r="193" spans="1:3" outlineLevel="3" x14ac:dyDescent="0.25">
      <c r="A193" s="25"/>
      <c r="B193" s="24" t="s">
        <v>204</v>
      </c>
      <c r="C193" s="26">
        <v>0</v>
      </c>
    </row>
    <row r="194" spans="1:3" outlineLevel="3" x14ac:dyDescent="0.25">
      <c r="A194" s="25"/>
      <c r="B194" s="24" t="s">
        <v>205</v>
      </c>
      <c r="C194" s="26">
        <v>0</v>
      </c>
    </row>
    <row r="195" spans="1:3" outlineLevel="2" x14ac:dyDescent="0.25">
      <c r="A195" s="6">
        <v>1101</v>
      </c>
      <c r="B195" s="4" t="s">
        <v>37</v>
      </c>
      <c r="C195" s="5">
        <v>7921</v>
      </c>
    </row>
    <row r="196" spans="1:3" outlineLevel="3" x14ac:dyDescent="0.25">
      <c r="A196" s="25"/>
      <c r="B196" s="24" t="s">
        <v>206</v>
      </c>
      <c r="C196" s="26"/>
    </row>
    <row r="197" spans="1:3" outlineLevel="3" x14ac:dyDescent="0.25">
      <c r="A197" s="25"/>
      <c r="B197" s="24" t="s">
        <v>207</v>
      </c>
      <c r="C197" s="26"/>
    </row>
    <row r="198" spans="1:3" outlineLevel="2" x14ac:dyDescent="0.25">
      <c r="A198" s="6">
        <v>1101</v>
      </c>
      <c r="B198" s="4" t="s">
        <v>38</v>
      </c>
      <c r="C198" s="5">
        <v>104000</v>
      </c>
    </row>
    <row r="199" spans="1:3" outlineLevel="3" x14ac:dyDescent="0.25">
      <c r="A199" s="25"/>
      <c r="B199" s="24" t="s">
        <v>208</v>
      </c>
      <c r="C199" s="26"/>
    </row>
    <row r="200" spans="1:3" outlineLevel="3" x14ac:dyDescent="0.25">
      <c r="A200" s="25"/>
      <c r="B200" s="24" t="s">
        <v>209</v>
      </c>
      <c r="C200" s="26"/>
    </row>
    <row r="201" spans="1:3" outlineLevel="3" x14ac:dyDescent="0.25">
      <c r="A201" s="25"/>
      <c r="B201" s="24" t="s">
        <v>210</v>
      </c>
      <c r="C201" s="26"/>
    </row>
    <row r="202" spans="1:3" outlineLevel="3" x14ac:dyDescent="0.25">
      <c r="A202" s="25"/>
      <c r="B202" s="24" t="s">
        <v>211</v>
      </c>
      <c r="C202" s="26"/>
    </row>
    <row r="203" spans="1:3" outlineLevel="2" x14ac:dyDescent="0.25">
      <c r="A203" s="6">
        <v>1101</v>
      </c>
      <c r="B203" s="4" t="s">
        <v>65</v>
      </c>
      <c r="C203" s="5"/>
    </row>
    <row r="204" spans="1:3" outlineLevel="1" x14ac:dyDescent="0.25">
      <c r="A204" s="59" t="s">
        <v>599</v>
      </c>
      <c r="B204" s="60"/>
      <c r="C204" s="40">
        <f>C205+C215+C221+C226+C227+C228+C218</f>
        <v>0</v>
      </c>
    </row>
    <row r="205" spans="1:3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outlineLevel="3" x14ac:dyDescent="0.25">
      <c r="A206" s="25"/>
      <c r="B206" s="24" t="s">
        <v>212</v>
      </c>
      <c r="C206" s="26"/>
    </row>
    <row r="207" spans="1:3" outlineLevel="3" x14ac:dyDescent="0.25">
      <c r="A207" s="25"/>
      <c r="B207" s="24" t="s">
        <v>170</v>
      </c>
      <c r="C207" s="26"/>
    </row>
    <row r="208" spans="1:3" outlineLevel="3" x14ac:dyDescent="0.25">
      <c r="A208" s="25"/>
      <c r="B208" s="24" t="s">
        <v>213</v>
      </c>
      <c r="C208" s="26"/>
    </row>
    <row r="209" spans="1:3" outlineLevel="3" x14ac:dyDescent="0.25">
      <c r="A209" s="25"/>
      <c r="B209" s="24" t="s">
        <v>200</v>
      </c>
      <c r="C209" s="26"/>
    </row>
    <row r="210" spans="1:3" outlineLevel="3" x14ac:dyDescent="0.25">
      <c r="A210" s="25"/>
      <c r="B210" s="24" t="s">
        <v>214</v>
      </c>
      <c r="C210" s="26"/>
    </row>
    <row r="211" spans="1:3" outlineLevel="3" x14ac:dyDescent="0.25">
      <c r="A211" s="25"/>
      <c r="B211" s="24" t="s">
        <v>204</v>
      </c>
      <c r="C211" s="26"/>
    </row>
    <row r="212" spans="1:3" outlineLevel="3" x14ac:dyDescent="0.25">
      <c r="A212" s="25"/>
      <c r="B212" s="24" t="s">
        <v>205</v>
      </c>
      <c r="C212" s="26"/>
    </row>
    <row r="213" spans="1:3" outlineLevel="3" x14ac:dyDescent="0.25">
      <c r="A213" s="25"/>
      <c r="B213" s="24" t="s">
        <v>190</v>
      </c>
      <c r="C213" s="26"/>
    </row>
    <row r="214" spans="1:3" outlineLevel="3" x14ac:dyDescent="0.25">
      <c r="A214" s="25"/>
      <c r="B214" s="24" t="s">
        <v>191</v>
      </c>
      <c r="C214" s="26"/>
    </row>
    <row r="215" spans="1:3" outlineLevel="2" x14ac:dyDescent="0.25">
      <c r="A215" s="6">
        <v>1102</v>
      </c>
      <c r="B215" s="4" t="s">
        <v>215</v>
      </c>
      <c r="C215" s="5">
        <f>SUM(C216:C217)</f>
        <v>0</v>
      </c>
    </row>
    <row r="216" spans="1:3" outlineLevel="3" x14ac:dyDescent="0.25">
      <c r="A216" s="25"/>
      <c r="B216" s="24" t="s">
        <v>216</v>
      </c>
      <c r="C216" s="26">
        <v>0</v>
      </c>
    </row>
    <row r="217" spans="1:3" outlineLevel="3" x14ac:dyDescent="0.25">
      <c r="A217" s="25"/>
      <c r="B217" s="24" t="s">
        <v>217</v>
      </c>
      <c r="C217" s="26">
        <v>0</v>
      </c>
    </row>
    <row r="218" spans="1:3" outlineLevel="2" x14ac:dyDescent="0.25">
      <c r="A218" s="6">
        <v>1102</v>
      </c>
      <c r="B218" s="4" t="s">
        <v>37</v>
      </c>
      <c r="C218" s="5">
        <v>0</v>
      </c>
    </row>
    <row r="219" spans="1:3" outlineLevel="3" x14ac:dyDescent="0.25">
      <c r="A219" s="25"/>
      <c r="B219" s="24" t="s">
        <v>206</v>
      </c>
      <c r="C219" s="26"/>
    </row>
    <row r="220" spans="1:3" outlineLevel="3" x14ac:dyDescent="0.25">
      <c r="A220" s="25"/>
      <c r="B220" s="24" t="s">
        <v>207</v>
      </c>
      <c r="C220" s="26"/>
    </row>
    <row r="221" spans="1:3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outlineLevel="3" x14ac:dyDescent="0.25">
      <c r="A222" s="25"/>
      <c r="B222" s="24" t="s">
        <v>208</v>
      </c>
      <c r="C222" s="26"/>
    </row>
    <row r="223" spans="1:3" outlineLevel="3" x14ac:dyDescent="0.25">
      <c r="A223" s="25"/>
      <c r="B223" s="24" t="s">
        <v>209</v>
      </c>
      <c r="C223" s="26"/>
    </row>
    <row r="224" spans="1:3" outlineLevel="3" x14ac:dyDescent="0.25">
      <c r="A224" s="25"/>
      <c r="B224" s="24" t="s">
        <v>210</v>
      </c>
      <c r="C224" s="26"/>
    </row>
    <row r="225" spans="1:3" outlineLevel="3" x14ac:dyDescent="0.25">
      <c r="A225" s="25"/>
      <c r="B225" s="24" t="s">
        <v>211</v>
      </c>
      <c r="C225" s="26"/>
    </row>
    <row r="226" spans="1:3" outlineLevel="2" x14ac:dyDescent="0.25">
      <c r="A226" s="6">
        <v>1102</v>
      </c>
      <c r="B226" s="4" t="s">
        <v>405</v>
      </c>
      <c r="C226" s="5">
        <v>0</v>
      </c>
    </row>
    <row r="227" spans="1:3" outlineLevel="2" x14ac:dyDescent="0.25">
      <c r="A227" s="6">
        <v>1102</v>
      </c>
      <c r="B227" s="4" t="s">
        <v>404</v>
      </c>
      <c r="C227" s="5">
        <v>0</v>
      </c>
    </row>
    <row r="228" spans="1:3" outlineLevel="2" x14ac:dyDescent="0.25">
      <c r="A228" s="6">
        <v>1102</v>
      </c>
      <c r="B228" s="4" t="s">
        <v>406</v>
      </c>
      <c r="C228" s="5">
        <v>0</v>
      </c>
    </row>
    <row r="229" spans="1:3" x14ac:dyDescent="0.25">
      <c r="A229" s="57" t="s">
        <v>222</v>
      </c>
      <c r="B229" s="58"/>
      <c r="C229" s="29">
        <f>C230+C334+C372</f>
        <v>197631.05800000002</v>
      </c>
    </row>
    <row r="230" spans="1:3" outlineLevel="1" x14ac:dyDescent="0.25">
      <c r="A230" s="59" t="s">
        <v>223</v>
      </c>
      <c r="B230" s="60"/>
      <c r="C230" s="28">
        <f>C231+C232+C233+C234+C237+C238+C243+C246+C247+C252+C257+BA290516+C261+C262+C263+C266+C267+C268+C272+C278+C281+C282+C285+C288+C289+C294+C297+C298+C299+C302+C305+C306+C309+C310+C311+C312+C319+C333</f>
        <v>190671.6</v>
      </c>
    </row>
    <row r="231" spans="1:3" outlineLevel="2" x14ac:dyDescent="0.25">
      <c r="A231" s="6">
        <v>2201</v>
      </c>
      <c r="B231" s="30" t="s">
        <v>224</v>
      </c>
      <c r="C231" s="5">
        <v>0</v>
      </c>
    </row>
    <row r="232" spans="1:3" outlineLevel="2" x14ac:dyDescent="0.25">
      <c r="A232" s="6">
        <v>2201</v>
      </c>
      <c r="B232" s="4" t="s">
        <v>39</v>
      </c>
      <c r="C232" s="5">
        <v>4000</v>
      </c>
    </row>
    <row r="233" spans="1:3" outlineLevel="2" x14ac:dyDescent="0.25">
      <c r="A233" s="6">
        <v>2201</v>
      </c>
      <c r="B233" s="4" t="s">
        <v>40</v>
      </c>
      <c r="C233" s="5">
        <v>14000</v>
      </c>
    </row>
    <row r="234" spans="1:3" outlineLevel="2" x14ac:dyDescent="0.25">
      <c r="A234" s="6">
        <v>2201</v>
      </c>
      <c r="B234" s="4" t="s">
        <v>225</v>
      </c>
      <c r="C234" s="5">
        <f>SUM(C235:C236)</f>
        <v>900</v>
      </c>
    </row>
    <row r="235" spans="1:3" outlineLevel="3" x14ac:dyDescent="0.25">
      <c r="A235" s="25"/>
      <c r="B235" s="24" t="s">
        <v>226</v>
      </c>
      <c r="C235" s="26">
        <v>400</v>
      </c>
    </row>
    <row r="236" spans="1:3" outlineLevel="3" x14ac:dyDescent="0.25">
      <c r="A236" s="25"/>
      <c r="B236" s="24" t="s">
        <v>227</v>
      </c>
      <c r="C236" s="26">
        <v>500</v>
      </c>
    </row>
    <row r="237" spans="1:3" outlineLevel="2" x14ac:dyDescent="0.25">
      <c r="A237" s="6">
        <v>2201</v>
      </c>
      <c r="B237" s="4" t="s">
        <v>228</v>
      </c>
      <c r="C237" s="5">
        <v>3000</v>
      </c>
    </row>
    <row r="238" spans="1:3" outlineLevel="2" x14ac:dyDescent="0.25">
      <c r="A238" s="6">
        <v>2201</v>
      </c>
      <c r="B238" s="4" t="s">
        <v>229</v>
      </c>
      <c r="C238" s="5">
        <f>SUM(C239:C242)</f>
        <v>23080</v>
      </c>
    </row>
    <row r="239" spans="1:3" outlineLevel="3" x14ac:dyDescent="0.25">
      <c r="A239" s="25"/>
      <c r="B239" s="24" t="s">
        <v>230</v>
      </c>
      <c r="C239" s="26">
        <v>23000</v>
      </c>
    </row>
    <row r="240" spans="1:3" outlineLevel="3" x14ac:dyDescent="0.25">
      <c r="A240" s="25"/>
      <c r="B240" s="24" t="s">
        <v>231</v>
      </c>
      <c r="C240" s="26">
        <v>0</v>
      </c>
    </row>
    <row r="241" spans="1:3" outlineLevel="3" x14ac:dyDescent="0.25">
      <c r="A241" s="25"/>
      <c r="B241" s="24" t="s">
        <v>232</v>
      </c>
      <c r="C241" s="26">
        <v>0</v>
      </c>
    </row>
    <row r="242" spans="1:3" outlineLevel="3" x14ac:dyDescent="0.25">
      <c r="A242" s="25"/>
      <c r="B242" s="24" t="s">
        <v>233</v>
      </c>
      <c r="C242" s="26">
        <v>80</v>
      </c>
    </row>
    <row r="243" spans="1:3" outlineLevel="2" x14ac:dyDescent="0.25">
      <c r="A243" s="6">
        <v>2201</v>
      </c>
      <c r="B243" s="4" t="s">
        <v>234</v>
      </c>
      <c r="C243" s="5">
        <f>SUM(C244:C245)</f>
        <v>250</v>
      </c>
    </row>
    <row r="244" spans="1:3" outlineLevel="3" x14ac:dyDescent="0.25">
      <c r="A244" s="25"/>
      <c r="B244" s="24" t="s">
        <v>41</v>
      </c>
      <c r="C244" s="26">
        <v>200</v>
      </c>
    </row>
    <row r="245" spans="1:3" outlineLevel="3" x14ac:dyDescent="0.25">
      <c r="A245" s="25"/>
      <c r="B245" s="24" t="s">
        <v>235</v>
      </c>
      <c r="C245" s="26">
        <v>50</v>
      </c>
    </row>
    <row r="246" spans="1:3" outlineLevel="2" x14ac:dyDescent="0.25">
      <c r="A246" s="6">
        <v>2201</v>
      </c>
      <c r="B246" s="4" t="s">
        <v>236</v>
      </c>
      <c r="C246" s="5">
        <v>3000</v>
      </c>
    </row>
    <row r="247" spans="1:3" outlineLevel="2" x14ac:dyDescent="0.25">
      <c r="A247" s="6">
        <v>2201</v>
      </c>
      <c r="B247" s="4" t="s">
        <v>237</v>
      </c>
      <c r="C247" s="5">
        <f>SUM(C248:C251)</f>
        <v>3310</v>
      </c>
    </row>
    <row r="248" spans="1:3" outlineLevel="3" x14ac:dyDescent="0.25">
      <c r="A248" s="25"/>
      <c r="B248" s="24" t="s">
        <v>238</v>
      </c>
      <c r="C248" s="26">
        <v>3000</v>
      </c>
    </row>
    <row r="249" spans="1:3" outlineLevel="3" x14ac:dyDescent="0.25">
      <c r="A249" s="25"/>
      <c r="B249" s="24" t="s">
        <v>239</v>
      </c>
      <c r="C249" s="26"/>
    </row>
    <row r="250" spans="1:3" outlineLevel="3" x14ac:dyDescent="0.25">
      <c r="A250" s="25"/>
      <c r="B250" s="24" t="s">
        <v>240</v>
      </c>
      <c r="C250" s="26">
        <v>310</v>
      </c>
    </row>
    <row r="251" spans="1:3" outlineLevel="3" x14ac:dyDescent="0.25">
      <c r="A251" s="25"/>
      <c r="B251" s="24" t="s">
        <v>241</v>
      </c>
      <c r="C251" s="26"/>
    </row>
    <row r="252" spans="1:3" outlineLevel="2" x14ac:dyDescent="0.25">
      <c r="A252" s="6">
        <v>2201</v>
      </c>
      <c r="B252" s="4" t="s">
        <v>242</v>
      </c>
      <c r="C252" s="5">
        <f>SUM(C253:C256)</f>
        <v>8200</v>
      </c>
    </row>
    <row r="253" spans="1:3" outlineLevel="3" x14ac:dyDescent="0.25">
      <c r="A253" s="25"/>
      <c r="B253" s="24" t="s">
        <v>243</v>
      </c>
      <c r="C253" s="26">
        <v>3000</v>
      </c>
    </row>
    <row r="254" spans="1:3" outlineLevel="3" x14ac:dyDescent="0.25">
      <c r="A254" s="25"/>
      <c r="B254" s="24" t="s">
        <v>244</v>
      </c>
      <c r="C254" s="26">
        <v>5000</v>
      </c>
    </row>
    <row r="255" spans="1:3" outlineLevel="3" x14ac:dyDescent="0.25">
      <c r="A255" s="25"/>
      <c r="B255" s="24" t="s">
        <v>245</v>
      </c>
      <c r="C255" s="26">
        <v>200</v>
      </c>
    </row>
    <row r="256" spans="1:3" outlineLevel="3" x14ac:dyDescent="0.25">
      <c r="A256" s="25"/>
      <c r="B256" s="24" t="s">
        <v>246</v>
      </c>
      <c r="C256" s="26"/>
    </row>
    <row r="257" spans="1:3" outlineLevel="2" x14ac:dyDescent="0.25">
      <c r="A257" s="6">
        <v>2201</v>
      </c>
      <c r="B257" s="4" t="s">
        <v>42</v>
      </c>
      <c r="C257" s="5">
        <v>400</v>
      </c>
    </row>
    <row r="258" spans="1:3" outlineLevel="2" collapsed="1" x14ac:dyDescent="0.25">
      <c r="A258" s="6">
        <v>2201</v>
      </c>
      <c r="B258" s="4" t="s">
        <v>247</v>
      </c>
      <c r="C258" s="5">
        <f>SUM(C259:C260)</f>
        <v>0</v>
      </c>
    </row>
    <row r="259" spans="1:3" outlineLevel="3" x14ac:dyDescent="0.25">
      <c r="A259" s="25"/>
      <c r="B259" s="24" t="s">
        <v>248</v>
      </c>
      <c r="C259" s="26">
        <v>0</v>
      </c>
    </row>
    <row r="260" spans="1:3" outlineLevel="3" x14ac:dyDescent="0.25">
      <c r="A260" s="25"/>
      <c r="B260" s="24" t="s">
        <v>249</v>
      </c>
      <c r="C260" s="26">
        <v>0</v>
      </c>
    </row>
    <row r="261" spans="1:3" outlineLevel="2" x14ac:dyDescent="0.25">
      <c r="A261" s="6">
        <v>2201</v>
      </c>
      <c r="B261" s="4" t="s">
        <v>43</v>
      </c>
      <c r="C261" s="5">
        <v>2500</v>
      </c>
    </row>
    <row r="262" spans="1:3" outlineLevel="2" x14ac:dyDescent="0.25">
      <c r="A262" s="6">
        <v>2201</v>
      </c>
      <c r="B262" s="4" t="s">
        <v>44</v>
      </c>
      <c r="C262" s="5">
        <v>2500</v>
      </c>
    </row>
    <row r="263" spans="1:3" outlineLevel="2" collapsed="1" x14ac:dyDescent="0.25">
      <c r="A263" s="6">
        <v>2201</v>
      </c>
      <c r="B263" s="4" t="s">
        <v>250</v>
      </c>
      <c r="C263" s="5">
        <f>SUM(C264:C265)</f>
        <v>100</v>
      </c>
    </row>
    <row r="264" spans="1:3" outlineLevel="3" x14ac:dyDescent="0.25">
      <c r="A264" s="25"/>
      <c r="B264" s="24" t="s">
        <v>251</v>
      </c>
      <c r="C264" s="26">
        <v>100</v>
      </c>
    </row>
    <row r="265" spans="1:3" outlineLevel="3" x14ac:dyDescent="0.25">
      <c r="A265" s="25"/>
      <c r="B265" s="24" t="s">
        <v>252</v>
      </c>
      <c r="C265" s="26">
        <v>0</v>
      </c>
    </row>
    <row r="266" spans="1:3" outlineLevel="2" x14ac:dyDescent="0.25">
      <c r="A266" s="6">
        <v>2201</v>
      </c>
      <c r="B266" s="4" t="s">
        <v>253</v>
      </c>
      <c r="C266" s="5">
        <v>0</v>
      </c>
    </row>
    <row r="267" spans="1:3" outlineLevel="2" collapsed="1" x14ac:dyDescent="0.25">
      <c r="A267" s="6">
        <v>2201</v>
      </c>
      <c r="B267" s="4" t="s">
        <v>254</v>
      </c>
      <c r="C267" s="5">
        <v>800</v>
      </c>
    </row>
    <row r="268" spans="1:3" outlineLevel="2" x14ac:dyDescent="0.25">
      <c r="A268" s="6">
        <v>2201</v>
      </c>
      <c r="B268" s="4" t="s">
        <v>255</v>
      </c>
      <c r="C268" s="5">
        <f>SUM(C269:C271)</f>
        <v>3000</v>
      </c>
    </row>
    <row r="269" spans="1:3" outlineLevel="3" x14ac:dyDescent="0.25">
      <c r="A269" s="25"/>
      <c r="B269" s="24" t="s">
        <v>45</v>
      </c>
      <c r="C269" s="26">
        <v>3000</v>
      </c>
    </row>
    <row r="270" spans="1:3" outlineLevel="3" x14ac:dyDescent="0.25">
      <c r="A270" s="25"/>
      <c r="B270" s="24" t="s">
        <v>66</v>
      </c>
      <c r="C270" s="26"/>
    </row>
    <row r="271" spans="1:3" outlineLevel="3" x14ac:dyDescent="0.25">
      <c r="A271" s="25"/>
      <c r="B271" s="24" t="s">
        <v>46</v>
      </c>
      <c r="C271" s="26"/>
    </row>
    <row r="272" spans="1:3" outlineLevel="2" x14ac:dyDescent="0.25">
      <c r="A272" s="6">
        <v>2201</v>
      </c>
      <c r="B272" s="4" t="s">
        <v>67</v>
      </c>
      <c r="C272" s="5">
        <f>SUM(C273:C277)</f>
        <v>2500</v>
      </c>
    </row>
    <row r="273" spans="1:3" outlineLevel="3" x14ac:dyDescent="0.25">
      <c r="A273" s="25"/>
      <c r="B273" s="24" t="s">
        <v>256</v>
      </c>
      <c r="C273" s="26">
        <v>1000</v>
      </c>
    </row>
    <row r="274" spans="1:3" outlineLevel="3" x14ac:dyDescent="0.25">
      <c r="A274" s="25"/>
      <c r="B274" s="24" t="s">
        <v>257</v>
      </c>
      <c r="C274" s="26">
        <v>1000</v>
      </c>
    </row>
    <row r="275" spans="1:3" outlineLevel="3" x14ac:dyDescent="0.25">
      <c r="A275" s="25"/>
      <c r="B275" s="24" t="s">
        <v>258</v>
      </c>
      <c r="C275" s="26"/>
    </row>
    <row r="276" spans="1:3" outlineLevel="3" x14ac:dyDescent="0.25">
      <c r="A276" s="25"/>
      <c r="B276" s="24" t="s">
        <v>259</v>
      </c>
      <c r="C276" s="26">
        <v>500</v>
      </c>
    </row>
    <row r="277" spans="1:3" outlineLevel="3" x14ac:dyDescent="0.25">
      <c r="A277" s="25"/>
      <c r="B277" s="24" t="s">
        <v>260</v>
      </c>
      <c r="C277" s="26"/>
    </row>
    <row r="278" spans="1:3" outlineLevel="2" x14ac:dyDescent="0.25">
      <c r="A278" s="6">
        <v>2201</v>
      </c>
      <c r="B278" s="4" t="s">
        <v>261</v>
      </c>
      <c r="C278" s="5">
        <f>SUM(C279:C280)</f>
        <v>100</v>
      </c>
    </row>
    <row r="279" spans="1:3" outlineLevel="3" x14ac:dyDescent="0.25">
      <c r="A279" s="25"/>
      <c r="B279" s="24" t="s">
        <v>47</v>
      </c>
      <c r="C279" s="26">
        <v>100</v>
      </c>
    </row>
    <row r="280" spans="1:3" outlineLevel="3" x14ac:dyDescent="0.25">
      <c r="A280" s="25"/>
      <c r="B280" s="24" t="s">
        <v>262</v>
      </c>
      <c r="C280" s="26">
        <v>0</v>
      </c>
    </row>
    <row r="281" spans="1:3" outlineLevel="2" x14ac:dyDescent="0.25">
      <c r="A281" s="6">
        <v>2201</v>
      </c>
      <c r="B281" s="4" t="s">
        <v>263</v>
      </c>
      <c r="C281" s="5">
        <v>0</v>
      </c>
    </row>
    <row r="282" spans="1:3" outlineLevel="2" collapsed="1" x14ac:dyDescent="0.25">
      <c r="A282" s="6">
        <v>2201</v>
      </c>
      <c r="B282" s="4" t="s">
        <v>264</v>
      </c>
      <c r="C282" s="5">
        <f>SUM(C283:C284)</f>
        <v>9000</v>
      </c>
    </row>
    <row r="283" spans="1:3" outlineLevel="3" x14ac:dyDescent="0.25">
      <c r="A283" s="25"/>
      <c r="B283" s="24" t="s">
        <v>265</v>
      </c>
      <c r="C283" s="26">
        <v>0</v>
      </c>
    </row>
    <row r="284" spans="1:3" outlineLevel="3" x14ac:dyDescent="0.25">
      <c r="A284" s="25"/>
      <c r="B284" s="24" t="s">
        <v>266</v>
      </c>
      <c r="C284" s="26">
        <v>9000</v>
      </c>
    </row>
    <row r="285" spans="1:3" outlineLevel="2" x14ac:dyDescent="0.25">
      <c r="A285" s="6">
        <v>2201</v>
      </c>
      <c r="B285" s="4" t="s">
        <v>68</v>
      </c>
      <c r="C285" s="5">
        <f>SUM(C286:C287)</f>
        <v>451.6</v>
      </c>
    </row>
    <row r="286" spans="1:3" outlineLevel="3" x14ac:dyDescent="0.25">
      <c r="A286" s="25"/>
      <c r="B286" s="24" t="s">
        <v>267</v>
      </c>
      <c r="C286" s="26">
        <v>200</v>
      </c>
    </row>
    <row r="287" spans="1:3" outlineLevel="3" x14ac:dyDescent="0.25">
      <c r="A287" s="25"/>
      <c r="B287" s="24" t="s">
        <v>268</v>
      </c>
      <c r="C287" s="26">
        <v>251.6</v>
      </c>
    </row>
    <row r="288" spans="1:3" outlineLevel="2" x14ac:dyDescent="0.25">
      <c r="A288" s="6">
        <v>2201</v>
      </c>
      <c r="B288" s="4" t="s">
        <v>269</v>
      </c>
      <c r="C288" s="5">
        <v>0</v>
      </c>
    </row>
    <row r="289" spans="1:3" outlineLevel="2" collapsed="1" x14ac:dyDescent="0.25">
      <c r="A289" s="6">
        <v>2201</v>
      </c>
      <c r="B289" s="4" t="s">
        <v>69</v>
      </c>
      <c r="C289" s="5">
        <f>SUM(C290:C293)</f>
        <v>300</v>
      </c>
    </row>
    <row r="290" spans="1:3" outlineLevel="3" x14ac:dyDescent="0.25">
      <c r="A290" s="25"/>
      <c r="B290" s="24" t="s">
        <v>270</v>
      </c>
      <c r="C290" s="26">
        <v>300</v>
      </c>
    </row>
    <row r="291" spans="1:3" outlineLevel="3" x14ac:dyDescent="0.25">
      <c r="A291" s="25"/>
      <c r="B291" s="24" t="s">
        <v>271</v>
      </c>
      <c r="C291" s="26"/>
    </row>
    <row r="292" spans="1:3" outlineLevel="3" x14ac:dyDescent="0.25">
      <c r="A292" s="25"/>
      <c r="B292" s="24" t="s">
        <v>272</v>
      </c>
      <c r="C292" s="26">
        <v>0</v>
      </c>
    </row>
    <row r="293" spans="1:3" outlineLevel="3" x14ac:dyDescent="0.25">
      <c r="A293" s="25"/>
      <c r="B293" s="24" t="s">
        <v>273</v>
      </c>
      <c r="C293" s="26">
        <v>0</v>
      </c>
    </row>
    <row r="294" spans="1:3" outlineLevel="2" x14ac:dyDescent="0.25">
      <c r="A294" s="6">
        <v>2201</v>
      </c>
      <c r="B294" s="4" t="s">
        <v>274</v>
      </c>
      <c r="C294" s="5">
        <f>SUM(C295:C296)</f>
        <v>200</v>
      </c>
    </row>
    <row r="295" spans="1:3" outlineLevel="3" x14ac:dyDescent="0.25">
      <c r="A295" s="25"/>
      <c r="B295" s="24" t="s">
        <v>275</v>
      </c>
      <c r="C295" s="26">
        <v>100</v>
      </c>
    </row>
    <row r="296" spans="1:3" outlineLevel="3" x14ac:dyDescent="0.25">
      <c r="A296" s="25"/>
      <c r="B296" s="24" t="s">
        <v>276</v>
      </c>
      <c r="C296" s="26">
        <v>100</v>
      </c>
    </row>
    <row r="297" spans="1:3" outlineLevel="2" x14ac:dyDescent="0.25">
      <c r="A297" s="6">
        <v>2201</v>
      </c>
      <c r="B297" s="4" t="s">
        <v>277</v>
      </c>
      <c r="C297" s="5">
        <v>0</v>
      </c>
    </row>
    <row r="298" spans="1:3" outlineLevel="2" collapsed="1" x14ac:dyDescent="0.25">
      <c r="A298" s="6">
        <v>2201</v>
      </c>
      <c r="B298" s="4" t="s">
        <v>278</v>
      </c>
      <c r="C298" s="5">
        <v>0</v>
      </c>
    </row>
    <row r="299" spans="1:3" outlineLevel="2" collapsed="1" x14ac:dyDescent="0.25">
      <c r="A299" s="6">
        <v>2201</v>
      </c>
      <c r="B299" s="4" t="s">
        <v>279</v>
      </c>
      <c r="C299" s="5">
        <f>SUM(C300:C301)</f>
        <v>1600</v>
      </c>
    </row>
    <row r="300" spans="1:3" outlineLevel="3" collapsed="1" x14ac:dyDescent="0.25">
      <c r="A300" s="25"/>
      <c r="B300" s="24" t="s">
        <v>48</v>
      </c>
      <c r="C300" s="26">
        <v>1600</v>
      </c>
    </row>
    <row r="301" spans="1:3" outlineLevel="3" x14ac:dyDescent="0.25">
      <c r="A301" s="25"/>
      <c r="B301" s="24" t="s">
        <v>49</v>
      </c>
      <c r="C301" s="26"/>
    </row>
    <row r="302" spans="1:3" outlineLevel="2" x14ac:dyDescent="0.25">
      <c r="A302" s="6">
        <v>2201</v>
      </c>
      <c r="B302" s="4" t="s">
        <v>70</v>
      </c>
      <c r="C302" s="5">
        <f>SUM(C303:C304)</f>
        <v>1000</v>
      </c>
    </row>
    <row r="303" spans="1:3" outlineLevel="3" collapsed="1" x14ac:dyDescent="0.25">
      <c r="A303" s="25"/>
      <c r="B303" s="24" t="s">
        <v>280</v>
      </c>
      <c r="C303" s="26">
        <v>1000</v>
      </c>
    </row>
    <row r="304" spans="1:3" outlineLevel="3" x14ac:dyDescent="0.25">
      <c r="A304" s="25"/>
      <c r="B304" s="24" t="s">
        <v>281</v>
      </c>
      <c r="C304" s="26">
        <v>0</v>
      </c>
    </row>
    <row r="305" spans="1:3" outlineLevel="2" x14ac:dyDescent="0.25">
      <c r="A305" s="6">
        <v>2201</v>
      </c>
      <c r="B305" s="4" t="s">
        <v>71</v>
      </c>
      <c r="C305" s="5">
        <v>1000</v>
      </c>
    </row>
    <row r="306" spans="1:3" outlineLevel="2" collapsed="1" x14ac:dyDescent="0.25">
      <c r="A306" s="6">
        <v>2201</v>
      </c>
      <c r="B306" s="4" t="s">
        <v>284</v>
      </c>
      <c r="C306" s="5">
        <f>SUM(C307:C308)</f>
        <v>0</v>
      </c>
    </row>
    <row r="307" spans="1:3" outlineLevel="3" collapsed="1" x14ac:dyDescent="0.25">
      <c r="A307" s="25"/>
      <c r="B307" s="24" t="s">
        <v>282</v>
      </c>
      <c r="C307" s="26">
        <v>0</v>
      </c>
    </row>
    <row r="308" spans="1:3" outlineLevel="3" x14ac:dyDescent="0.25">
      <c r="A308" s="25"/>
      <c r="B308" s="24" t="s">
        <v>283</v>
      </c>
      <c r="C308" s="26">
        <v>0</v>
      </c>
    </row>
    <row r="309" spans="1:3" outlineLevel="2" x14ac:dyDescent="0.25">
      <c r="A309" s="6">
        <v>2201</v>
      </c>
      <c r="B309" s="4" t="s">
        <v>285</v>
      </c>
      <c r="C309" s="5">
        <v>0</v>
      </c>
    </row>
    <row r="310" spans="1:3" outlineLevel="2" x14ac:dyDescent="0.25">
      <c r="A310" s="6">
        <v>2201</v>
      </c>
      <c r="B310" s="4" t="s">
        <v>286</v>
      </c>
      <c r="C310" s="5">
        <v>0</v>
      </c>
    </row>
    <row r="311" spans="1:3" outlineLevel="2" collapsed="1" x14ac:dyDescent="0.25">
      <c r="A311" s="6">
        <v>2201</v>
      </c>
      <c r="B311" s="4" t="s">
        <v>287</v>
      </c>
      <c r="C311" s="5">
        <v>0</v>
      </c>
    </row>
    <row r="312" spans="1:3" outlineLevel="2" collapsed="1" x14ac:dyDescent="0.25">
      <c r="A312" s="6">
        <v>2201</v>
      </c>
      <c r="B312" s="4" t="s">
        <v>72</v>
      </c>
      <c r="C312" s="5">
        <f>SUM(C313:C318)</f>
        <v>1480</v>
      </c>
    </row>
    <row r="313" spans="1:3" outlineLevel="3" x14ac:dyDescent="0.25">
      <c r="A313" s="25"/>
      <c r="B313" s="24" t="s">
        <v>288</v>
      </c>
      <c r="C313" s="26"/>
    </row>
    <row r="314" spans="1:3" outlineLevel="3" x14ac:dyDescent="0.25">
      <c r="A314" s="25"/>
      <c r="B314" s="24" t="s">
        <v>289</v>
      </c>
      <c r="C314" s="26"/>
    </row>
    <row r="315" spans="1:3" outlineLevel="3" x14ac:dyDescent="0.25">
      <c r="A315" s="25"/>
      <c r="B315" s="24" t="s">
        <v>290</v>
      </c>
      <c r="C315" s="26">
        <v>1000</v>
      </c>
    </row>
    <row r="316" spans="1:3" outlineLevel="3" x14ac:dyDescent="0.25">
      <c r="A316" s="25"/>
      <c r="B316" s="24" t="s">
        <v>291</v>
      </c>
      <c r="C316" s="26"/>
    </row>
    <row r="317" spans="1:3" outlineLevel="3" x14ac:dyDescent="0.25">
      <c r="A317" s="25"/>
      <c r="B317" s="24" t="s">
        <v>292</v>
      </c>
      <c r="C317" s="26">
        <v>180</v>
      </c>
    </row>
    <row r="318" spans="1:3" outlineLevel="3" x14ac:dyDescent="0.25">
      <c r="A318" s="25"/>
      <c r="B318" s="24" t="s">
        <v>293</v>
      </c>
      <c r="C318" s="26">
        <v>300</v>
      </c>
    </row>
    <row r="319" spans="1:3" outlineLevel="2" x14ac:dyDescent="0.25">
      <c r="A319" s="6">
        <v>2201</v>
      </c>
      <c r="B319" s="4" t="s">
        <v>294</v>
      </c>
      <c r="C319" s="5">
        <f>SUM(C320:C332)</f>
        <v>104000</v>
      </c>
    </row>
    <row r="320" spans="1:3" outlineLevel="3" x14ac:dyDescent="0.25">
      <c r="A320" s="25"/>
      <c r="B320" s="24" t="s">
        <v>295</v>
      </c>
      <c r="C320" s="26"/>
    </row>
    <row r="321" spans="1:3" outlineLevel="3" x14ac:dyDescent="0.25">
      <c r="A321" s="25"/>
      <c r="B321" s="24" t="s">
        <v>296</v>
      </c>
      <c r="C321" s="26">
        <v>45000</v>
      </c>
    </row>
    <row r="322" spans="1:3" outlineLevel="3" x14ac:dyDescent="0.25">
      <c r="A322" s="25"/>
      <c r="B322" s="24" t="s">
        <v>297</v>
      </c>
      <c r="C322" s="26">
        <v>6000</v>
      </c>
    </row>
    <row r="323" spans="1:3" outlineLevel="3" x14ac:dyDescent="0.25">
      <c r="A323" s="25"/>
      <c r="B323" s="24" t="s">
        <v>298</v>
      </c>
      <c r="C323" s="26">
        <v>5000</v>
      </c>
    </row>
    <row r="324" spans="1:3" outlineLevel="3" x14ac:dyDescent="0.25">
      <c r="A324" s="25"/>
      <c r="B324" s="24" t="s">
        <v>299</v>
      </c>
      <c r="C324" s="26">
        <v>1000</v>
      </c>
    </row>
    <row r="325" spans="1:3" outlineLevel="3" x14ac:dyDescent="0.25">
      <c r="A325" s="25"/>
      <c r="B325" s="24" t="s">
        <v>300</v>
      </c>
      <c r="C325" s="26"/>
    </row>
    <row r="326" spans="1:3" outlineLevel="3" x14ac:dyDescent="0.25">
      <c r="A326" s="25"/>
      <c r="B326" s="24" t="s">
        <v>301</v>
      </c>
      <c r="C326" s="26"/>
    </row>
    <row r="327" spans="1:3" outlineLevel="3" x14ac:dyDescent="0.25">
      <c r="A327" s="25"/>
      <c r="B327" s="24" t="s">
        <v>302</v>
      </c>
      <c r="C327" s="26"/>
    </row>
    <row r="328" spans="1:3" outlineLevel="3" x14ac:dyDescent="0.25">
      <c r="A328" s="25"/>
      <c r="B328" s="24" t="s">
        <v>303</v>
      </c>
      <c r="C328" s="26"/>
    </row>
    <row r="329" spans="1:3" outlineLevel="3" x14ac:dyDescent="0.25">
      <c r="A329" s="25"/>
      <c r="B329" s="24" t="s">
        <v>304</v>
      </c>
      <c r="C329" s="26"/>
    </row>
    <row r="330" spans="1:3" outlineLevel="3" x14ac:dyDescent="0.25">
      <c r="A330" s="25"/>
      <c r="B330" s="24" t="s">
        <v>305</v>
      </c>
      <c r="C330" s="26"/>
    </row>
    <row r="331" spans="1:3" outlineLevel="3" x14ac:dyDescent="0.25">
      <c r="A331" s="25"/>
      <c r="B331" s="24" t="s">
        <v>306</v>
      </c>
      <c r="C331" s="26">
        <v>37000</v>
      </c>
    </row>
    <row r="332" spans="1:3" outlineLevel="3" x14ac:dyDescent="0.25">
      <c r="A332" s="25"/>
      <c r="B332" s="24" t="s">
        <v>307</v>
      </c>
      <c r="C332" s="26">
        <v>10000</v>
      </c>
    </row>
    <row r="333" spans="1:3" ht="15" customHeight="1" outlineLevel="2" x14ac:dyDescent="0.25">
      <c r="A333" s="6">
        <v>2201</v>
      </c>
      <c r="B333" s="4" t="s">
        <v>308</v>
      </c>
      <c r="C333" s="5">
        <v>0</v>
      </c>
    </row>
    <row r="334" spans="1:3" outlineLevel="1" x14ac:dyDescent="0.25">
      <c r="A334" s="59" t="s">
        <v>309</v>
      </c>
      <c r="B334" s="60"/>
      <c r="C334" s="28">
        <f>C335+C344+C345+C349+C352+C353+C358+C364+C367+C370+C371</f>
        <v>6959.4580000000005</v>
      </c>
    </row>
    <row r="335" spans="1:3" ht="15" customHeight="1" outlineLevel="2" x14ac:dyDescent="0.25">
      <c r="A335" s="6">
        <v>2202</v>
      </c>
      <c r="B335" s="4" t="s">
        <v>310</v>
      </c>
      <c r="C335" s="5">
        <f>SUM(C336:C339)</f>
        <v>500</v>
      </c>
    </row>
    <row r="336" spans="1:3" ht="15" customHeight="1" outlineLevel="3" x14ac:dyDescent="0.25">
      <c r="A336" s="24"/>
      <c r="B336" s="24" t="s">
        <v>311</v>
      </c>
      <c r="C336" s="26">
        <v>0</v>
      </c>
    </row>
    <row r="337" spans="1:3" ht="15" customHeight="1" outlineLevel="3" x14ac:dyDescent="0.25">
      <c r="A337" s="24"/>
      <c r="B337" s="24" t="s">
        <v>312</v>
      </c>
      <c r="C337" s="26">
        <v>500</v>
      </c>
    </row>
    <row r="338" spans="1:3" ht="15" customHeight="1" outlineLevel="3" x14ac:dyDescent="0.25">
      <c r="A338" s="24"/>
      <c r="B338" s="24" t="s">
        <v>313</v>
      </c>
      <c r="C338" s="26">
        <v>0</v>
      </c>
    </row>
    <row r="339" spans="1:3" ht="15" customHeight="1" outlineLevel="3" x14ac:dyDescent="0.25">
      <c r="A339" s="24"/>
      <c r="B339" s="24" t="s">
        <v>314</v>
      </c>
      <c r="C339" s="26">
        <v>0</v>
      </c>
    </row>
    <row r="340" spans="1:3" ht="15" customHeight="1" outlineLevel="2" x14ac:dyDescent="0.25">
      <c r="A340" s="6">
        <v>2202</v>
      </c>
      <c r="B340" s="4" t="s">
        <v>315</v>
      </c>
      <c r="C340" s="5">
        <f>SUM(C341:C343)</f>
        <v>0</v>
      </c>
    </row>
    <row r="341" spans="1:3" ht="15" customHeight="1" outlineLevel="3" x14ac:dyDescent="0.25">
      <c r="A341" s="24"/>
      <c r="B341" s="24" t="s">
        <v>316</v>
      </c>
      <c r="C341" s="26">
        <v>0</v>
      </c>
    </row>
    <row r="342" spans="1:3" ht="15" customHeight="1" outlineLevel="3" x14ac:dyDescent="0.25">
      <c r="A342" s="24"/>
      <c r="B342" s="24" t="s">
        <v>317</v>
      </c>
      <c r="C342" s="26">
        <v>0</v>
      </c>
    </row>
    <row r="343" spans="1:3" ht="15" customHeight="1" outlineLevel="3" x14ac:dyDescent="0.25">
      <c r="A343" s="24"/>
      <c r="B343" s="24" t="s">
        <v>318</v>
      </c>
      <c r="C343" s="26">
        <v>0</v>
      </c>
    </row>
    <row r="344" spans="1:3" ht="15" customHeight="1" outlineLevel="2" x14ac:dyDescent="0.25">
      <c r="A344" s="6">
        <v>2202</v>
      </c>
      <c r="B344" s="4" t="s">
        <v>50</v>
      </c>
      <c r="C344" s="5">
        <v>2959.4580000000001</v>
      </c>
    </row>
    <row r="345" spans="1:3" outlineLevel="2" x14ac:dyDescent="0.25">
      <c r="A345" s="6">
        <v>2202</v>
      </c>
      <c r="B345" s="4" t="s">
        <v>73</v>
      </c>
      <c r="C345" s="5">
        <f>SUM(C346:C348)</f>
        <v>2000</v>
      </c>
    </row>
    <row r="346" spans="1:3" ht="15" customHeight="1" outlineLevel="3" x14ac:dyDescent="0.25">
      <c r="A346" s="24"/>
      <c r="B346" s="24" t="s">
        <v>319</v>
      </c>
      <c r="C346" s="26">
        <v>2000</v>
      </c>
    </row>
    <row r="347" spans="1:3" ht="15" customHeight="1" outlineLevel="3" x14ac:dyDescent="0.25">
      <c r="A347" s="24"/>
      <c r="B347" s="24" t="s">
        <v>320</v>
      </c>
      <c r="C347" s="26"/>
    </row>
    <row r="348" spans="1:3" ht="15" customHeight="1" outlineLevel="3" x14ac:dyDescent="0.25">
      <c r="A348" s="24"/>
      <c r="B348" s="24" t="s">
        <v>313</v>
      </c>
      <c r="C348" s="26"/>
    </row>
    <row r="349" spans="1:3" outlineLevel="2" x14ac:dyDescent="0.25">
      <c r="A349" s="6">
        <v>2202</v>
      </c>
      <c r="B349" s="4" t="s">
        <v>74</v>
      </c>
      <c r="C349" s="5">
        <f>SUM(C350:C351)</f>
        <v>0</v>
      </c>
    </row>
    <row r="350" spans="1:3" ht="15" customHeight="1" outlineLevel="3" x14ac:dyDescent="0.25">
      <c r="A350" s="24"/>
      <c r="B350" s="24" t="s">
        <v>321</v>
      </c>
      <c r="C350" s="26">
        <v>0</v>
      </c>
    </row>
    <row r="351" spans="1:3" ht="15" customHeight="1" outlineLevel="3" x14ac:dyDescent="0.25">
      <c r="A351" s="24"/>
      <c r="B351" s="24" t="s">
        <v>322</v>
      </c>
      <c r="C351" s="26"/>
    </row>
    <row r="352" spans="1:3" outlineLevel="2" x14ac:dyDescent="0.25">
      <c r="A352" s="6">
        <v>2202</v>
      </c>
      <c r="B352" s="4" t="s">
        <v>323</v>
      </c>
      <c r="C352" s="5">
        <v>0</v>
      </c>
    </row>
    <row r="353" spans="1:3" outlineLevel="2" collapsed="1" x14ac:dyDescent="0.25">
      <c r="A353" s="6">
        <v>2202</v>
      </c>
      <c r="B353" s="4" t="s">
        <v>324</v>
      </c>
      <c r="C353" s="5">
        <f>SUM(C354:C357)</f>
        <v>0</v>
      </c>
    </row>
    <row r="354" spans="1:3" ht="15" customHeight="1" outlineLevel="3" x14ac:dyDescent="0.25">
      <c r="A354" s="24"/>
      <c r="B354" s="24" t="s">
        <v>325</v>
      </c>
      <c r="C354" s="26">
        <v>0</v>
      </c>
    </row>
    <row r="355" spans="1:3" ht="15" customHeight="1" outlineLevel="3" x14ac:dyDescent="0.25">
      <c r="A355" s="24"/>
      <c r="B355" s="24" t="s">
        <v>326</v>
      </c>
      <c r="C355" s="26">
        <v>0</v>
      </c>
    </row>
    <row r="356" spans="1:3" ht="15" customHeight="1" outlineLevel="3" x14ac:dyDescent="0.25">
      <c r="A356" s="24"/>
      <c r="B356" s="24" t="s">
        <v>327</v>
      </c>
      <c r="C356" s="26">
        <v>0</v>
      </c>
    </row>
    <row r="357" spans="1:3" ht="15" customHeight="1" outlineLevel="3" x14ac:dyDescent="0.25">
      <c r="A357" s="24"/>
      <c r="B357" s="24" t="s">
        <v>328</v>
      </c>
      <c r="C357" s="26">
        <v>0</v>
      </c>
    </row>
    <row r="358" spans="1:3" outlineLevel="2" x14ac:dyDescent="0.25">
      <c r="A358" s="6">
        <v>2202</v>
      </c>
      <c r="B358" s="4" t="s">
        <v>329</v>
      </c>
      <c r="C358" s="5">
        <f>SUM(C359:C363)</f>
        <v>0</v>
      </c>
    </row>
    <row r="359" spans="1:3" ht="15" customHeight="1" outlineLevel="3" x14ac:dyDescent="0.25">
      <c r="A359" s="24"/>
      <c r="B359" s="24" t="s">
        <v>330</v>
      </c>
      <c r="C359" s="26">
        <v>0</v>
      </c>
    </row>
    <row r="360" spans="1:3" ht="15" customHeight="1" outlineLevel="3" x14ac:dyDescent="0.25">
      <c r="A360" s="24"/>
      <c r="B360" s="24" t="s">
        <v>331</v>
      </c>
      <c r="C360" s="26">
        <v>0</v>
      </c>
    </row>
    <row r="361" spans="1:3" ht="15" customHeight="1" outlineLevel="3" x14ac:dyDescent="0.25">
      <c r="A361" s="24"/>
      <c r="B361" s="24" t="s">
        <v>332</v>
      </c>
      <c r="C361" s="26">
        <v>0</v>
      </c>
    </row>
    <row r="362" spans="1:3" ht="15" customHeight="1" outlineLevel="3" x14ac:dyDescent="0.25">
      <c r="A362" s="24"/>
      <c r="B362" s="24" t="s">
        <v>333</v>
      </c>
      <c r="C362" s="26">
        <v>0</v>
      </c>
    </row>
    <row r="363" spans="1:3" ht="15" customHeight="1" outlineLevel="3" x14ac:dyDescent="0.25">
      <c r="A363" s="24"/>
      <c r="B363" s="24" t="s">
        <v>334</v>
      </c>
      <c r="C363" s="26">
        <v>0</v>
      </c>
    </row>
    <row r="364" spans="1:3" outlineLevel="2" x14ac:dyDescent="0.25">
      <c r="A364" s="6">
        <v>2202</v>
      </c>
      <c r="B364" s="4" t="s">
        <v>75</v>
      </c>
      <c r="C364" s="5">
        <f>SUM(C365:C366)</f>
        <v>0</v>
      </c>
    </row>
    <row r="365" spans="1:3" ht="15" customHeight="1" outlineLevel="3" x14ac:dyDescent="0.25">
      <c r="A365" s="24"/>
      <c r="B365" s="24" t="s">
        <v>335</v>
      </c>
      <c r="C365" s="26"/>
    </row>
    <row r="366" spans="1:3" ht="15" customHeight="1" outlineLevel="3" x14ac:dyDescent="0.25">
      <c r="A366" s="24"/>
      <c r="B366" s="24" t="s">
        <v>336</v>
      </c>
      <c r="C366" s="26">
        <v>0</v>
      </c>
    </row>
    <row r="367" spans="1:3" outlineLevel="2" x14ac:dyDescent="0.25">
      <c r="A367" s="6">
        <v>2202</v>
      </c>
      <c r="B367" s="4" t="s">
        <v>337</v>
      </c>
      <c r="C367" s="5">
        <f>SUM(C368:C369)</f>
        <v>0</v>
      </c>
    </row>
    <row r="368" spans="1:3" ht="15" customHeight="1" outlineLevel="3" x14ac:dyDescent="0.25">
      <c r="A368" s="24"/>
      <c r="B368" s="24" t="s">
        <v>335</v>
      </c>
      <c r="C368" s="26">
        <v>0</v>
      </c>
    </row>
    <row r="369" spans="1:3" ht="15" customHeight="1" outlineLevel="3" x14ac:dyDescent="0.25">
      <c r="A369" s="24"/>
      <c r="B369" s="24" t="s">
        <v>336</v>
      </c>
      <c r="C369" s="26">
        <v>0</v>
      </c>
    </row>
    <row r="370" spans="1:3" outlineLevel="2" x14ac:dyDescent="0.25">
      <c r="A370" s="6">
        <v>2202</v>
      </c>
      <c r="B370" s="4" t="s">
        <v>338</v>
      </c>
      <c r="C370" s="5">
        <v>1500</v>
      </c>
    </row>
    <row r="371" spans="1:3" outlineLevel="2" collapsed="1" x14ac:dyDescent="0.25">
      <c r="A371" s="6">
        <v>2202</v>
      </c>
      <c r="B371" s="4" t="s">
        <v>339</v>
      </c>
      <c r="C371" s="5">
        <v>0</v>
      </c>
    </row>
    <row r="372" spans="1:3" outlineLevel="1" x14ac:dyDescent="0.25">
      <c r="A372" s="59" t="s">
        <v>340</v>
      </c>
      <c r="B372" s="60"/>
      <c r="C372" s="28">
        <v>0</v>
      </c>
    </row>
    <row r="373" spans="1:3" x14ac:dyDescent="0.25">
      <c r="A373" s="63" t="s">
        <v>341</v>
      </c>
      <c r="B373" s="64"/>
      <c r="C373" s="31">
        <f>C374+C394+C399+C412+C418+C428</f>
        <v>27009</v>
      </c>
    </row>
    <row r="374" spans="1:3" outlineLevel="1" x14ac:dyDescent="0.25">
      <c r="A374" s="59" t="s">
        <v>342</v>
      </c>
      <c r="B374" s="60"/>
      <c r="C374" s="28">
        <f>C375+C376+C380+C381+C384+C387+C390+C391+C392+C393</f>
        <v>14800</v>
      </c>
    </row>
    <row r="375" spans="1:3" outlineLevel="2" x14ac:dyDescent="0.25">
      <c r="A375" s="6">
        <v>3302</v>
      </c>
      <c r="B375" s="4" t="s">
        <v>343</v>
      </c>
      <c r="C375" s="5">
        <v>0</v>
      </c>
    </row>
    <row r="376" spans="1:3" outlineLevel="2" x14ac:dyDescent="0.25">
      <c r="A376" s="6">
        <v>3302</v>
      </c>
      <c r="B376" s="4" t="s">
        <v>344</v>
      </c>
      <c r="C376" s="5">
        <f>SUM(C377:C379)</f>
        <v>0</v>
      </c>
    </row>
    <row r="377" spans="1:3" ht="15" customHeight="1" outlineLevel="3" x14ac:dyDescent="0.25">
      <c r="A377" s="24"/>
      <c r="B377" s="24" t="s">
        <v>345</v>
      </c>
      <c r="C377" s="26">
        <v>0</v>
      </c>
    </row>
    <row r="378" spans="1:3" ht="15" customHeight="1" outlineLevel="3" x14ac:dyDescent="0.25">
      <c r="A378" s="24"/>
      <c r="B378" s="24" t="s">
        <v>346</v>
      </c>
      <c r="C378" s="26"/>
    </row>
    <row r="379" spans="1:3" ht="15" customHeight="1" outlineLevel="3" x14ac:dyDescent="0.25">
      <c r="A379" s="24"/>
      <c r="B379" s="24" t="s">
        <v>347</v>
      </c>
      <c r="C379" s="26">
        <v>0</v>
      </c>
    </row>
    <row r="380" spans="1:3" outlineLevel="2" x14ac:dyDescent="0.25">
      <c r="A380" s="6">
        <v>3302</v>
      </c>
      <c r="B380" s="4" t="s">
        <v>348</v>
      </c>
      <c r="C380" s="5"/>
    </row>
    <row r="381" spans="1:3" outlineLevel="2" x14ac:dyDescent="0.25">
      <c r="A381" s="6">
        <v>3302</v>
      </c>
      <c r="B381" s="4" t="s">
        <v>349</v>
      </c>
      <c r="C381" s="5">
        <f>SUM(C382:C383)</f>
        <v>100</v>
      </c>
    </row>
    <row r="382" spans="1:3" ht="15" customHeight="1" outlineLevel="3" x14ac:dyDescent="0.25">
      <c r="A382" s="24"/>
      <c r="B382" s="24" t="s">
        <v>350</v>
      </c>
      <c r="C382" s="26">
        <v>100</v>
      </c>
    </row>
    <row r="383" spans="1:3" ht="15" customHeight="1" outlineLevel="3" x14ac:dyDescent="0.25">
      <c r="A383" s="24"/>
      <c r="B383" s="24" t="s">
        <v>351</v>
      </c>
      <c r="C383" s="26">
        <v>0</v>
      </c>
    </row>
    <row r="384" spans="1:3" outlineLevel="2" x14ac:dyDescent="0.25">
      <c r="A384" s="6">
        <v>3302</v>
      </c>
      <c r="B384" s="4" t="s">
        <v>352</v>
      </c>
      <c r="C384" s="5">
        <f>SUM(C385:C386)</f>
        <v>500</v>
      </c>
    </row>
    <row r="385" spans="1:6" ht="15" customHeight="1" outlineLevel="3" x14ac:dyDescent="0.25">
      <c r="A385" s="24"/>
      <c r="B385" s="24" t="s">
        <v>353</v>
      </c>
      <c r="C385" s="26">
        <v>500</v>
      </c>
    </row>
    <row r="386" spans="1:6" ht="15" customHeight="1" outlineLevel="3" x14ac:dyDescent="0.25">
      <c r="A386" s="24"/>
      <c r="B386" s="24" t="s">
        <v>354</v>
      </c>
      <c r="C386" s="26">
        <v>0</v>
      </c>
    </row>
    <row r="387" spans="1:6" outlineLevel="2" x14ac:dyDescent="0.25">
      <c r="A387" s="6">
        <v>3302</v>
      </c>
      <c r="B387" s="4" t="s">
        <v>355</v>
      </c>
      <c r="C387" s="5">
        <f>SUM(C388:C389)</f>
        <v>500</v>
      </c>
    </row>
    <row r="388" spans="1:6" ht="15" customHeight="1" outlineLevel="3" x14ac:dyDescent="0.25">
      <c r="A388" s="24"/>
      <c r="B388" s="24" t="s">
        <v>356</v>
      </c>
      <c r="C388" s="26">
        <v>500</v>
      </c>
    </row>
    <row r="389" spans="1:6" ht="15" customHeight="1" outlineLevel="3" x14ac:dyDescent="0.25">
      <c r="A389" s="24"/>
      <c r="B389" s="24" t="s">
        <v>357</v>
      </c>
      <c r="C389" s="26">
        <v>0</v>
      </c>
    </row>
    <row r="390" spans="1:6" outlineLevel="2" x14ac:dyDescent="0.25">
      <c r="A390" s="6">
        <v>3302</v>
      </c>
      <c r="B390" s="4" t="s">
        <v>358</v>
      </c>
      <c r="C390" s="5">
        <v>8500</v>
      </c>
    </row>
    <row r="391" spans="1:6" outlineLevel="2" x14ac:dyDescent="0.25">
      <c r="A391" s="6">
        <v>3302</v>
      </c>
      <c r="B391" s="4" t="s">
        <v>359</v>
      </c>
      <c r="C391" s="5">
        <v>200</v>
      </c>
    </row>
    <row r="392" spans="1:6" outlineLevel="2" x14ac:dyDescent="0.25">
      <c r="A392" s="6">
        <v>3302</v>
      </c>
      <c r="B392" s="4" t="s">
        <v>360</v>
      </c>
      <c r="C392" s="5">
        <v>5000</v>
      </c>
    </row>
    <row r="393" spans="1:6" outlineLevel="2" x14ac:dyDescent="0.25">
      <c r="A393" s="6">
        <v>3302</v>
      </c>
      <c r="B393" s="4" t="s">
        <v>361</v>
      </c>
      <c r="C393" s="5">
        <v>0</v>
      </c>
    </row>
    <row r="394" spans="1:6" outlineLevel="1" x14ac:dyDescent="0.25">
      <c r="A394" s="59" t="s">
        <v>362</v>
      </c>
      <c r="B394" s="60"/>
      <c r="C394" s="28">
        <f>SUM(C395:C398)</f>
        <v>0</v>
      </c>
    </row>
    <row r="395" spans="1:6" outlineLevel="2" collapsed="1" x14ac:dyDescent="0.25">
      <c r="A395" s="6">
        <v>3303</v>
      </c>
      <c r="B395" s="4" t="s">
        <v>363</v>
      </c>
      <c r="C395" s="5"/>
    </row>
    <row r="396" spans="1:6" outlineLevel="2" x14ac:dyDescent="0.25">
      <c r="A396" s="6">
        <v>3303</v>
      </c>
      <c r="B396" s="4" t="s">
        <v>364</v>
      </c>
      <c r="C396" s="5">
        <v>0</v>
      </c>
    </row>
    <row r="397" spans="1:6" outlineLevel="2" x14ac:dyDescent="0.25">
      <c r="A397" s="6">
        <v>3303</v>
      </c>
      <c r="B397" s="4" t="s">
        <v>365</v>
      </c>
      <c r="C397" s="5">
        <v>0</v>
      </c>
    </row>
    <row r="398" spans="1:6" outlineLevel="2" x14ac:dyDescent="0.25">
      <c r="A398" s="6">
        <v>3303</v>
      </c>
      <c r="B398" s="4" t="s">
        <v>361</v>
      </c>
      <c r="C398" s="5">
        <v>0</v>
      </c>
    </row>
    <row r="399" spans="1:6" outlineLevel="1" x14ac:dyDescent="0.25">
      <c r="A399" s="59" t="s">
        <v>366</v>
      </c>
      <c r="B399" s="60"/>
      <c r="C399" s="28">
        <f>C400+C401+C402+C403+C407+C408+C409+C410+C411</f>
        <v>11500</v>
      </c>
      <c r="F399" s="35"/>
    </row>
    <row r="400" spans="1:6" outlineLevel="2" collapsed="1" x14ac:dyDescent="0.25">
      <c r="A400" s="6">
        <v>3305</v>
      </c>
      <c r="B400" s="4" t="s">
        <v>367</v>
      </c>
      <c r="C400" s="5">
        <v>0</v>
      </c>
    </row>
    <row r="401" spans="1:3" outlineLevel="2" x14ac:dyDescent="0.25">
      <c r="A401" s="6">
        <v>3305</v>
      </c>
      <c r="B401" s="4" t="s">
        <v>368</v>
      </c>
      <c r="C401" s="5">
        <v>0</v>
      </c>
    </row>
    <row r="402" spans="1:3" outlineLevel="2" x14ac:dyDescent="0.25">
      <c r="A402" s="6">
        <v>3305</v>
      </c>
      <c r="B402" s="4" t="s">
        <v>369</v>
      </c>
      <c r="C402" s="5">
        <v>0</v>
      </c>
    </row>
    <row r="403" spans="1:3" outlineLevel="2" x14ac:dyDescent="0.25">
      <c r="A403" s="6">
        <v>3305</v>
      </c>
      <c r="B403" s="4" t="s">
        <v>370</v>
      </c>
      <c r="C403" s="5">
        <f>SUM(C404:C406)</f>
        <v>500</v>
      </c>
    </row>
    <row r="404" spans="1:3" ht="15" customHeight="1" outlineLevel="3" x14ac:dyDescent="0.25">
      <c r="A404" s="25"/>
      <c r="B404" s="24" t="s">
        <v>371</v>
      </c>
      <c r="C404" s="26">
        <v>500</v>
      </c>
    </row>
    <row r="405" spans="1:3" ht="15" customHeight="1" outlineLevel="3" x14ac:dyDescent="0.25">
      <c r="A405" s="25"/>
      <c r="B405" s="24" t="s">
        <v>372</v>
      </c>
      <c r="C405" s="26">
        <v>0</v>
      </c>
    </row>
    <row r="406" spans="1:3" ht="15" customHeight="1" outlineLevel="3" x14ac:dyDescent="0.25">
      <c r="A406" s="25"/>
      <c r="B406" s="24" t="s">
        <v>373</v>
      </c>
      <c r="C406" s="26">
        <v>0</v>
      </c>
    </row>
    <row r="407" spans="1:3" outlineLevel="2" x14ac:dyDescent="0.25">
      <c r="A407" s="6">
        <v>3305</v>
      </c>
      <c r="B407" s="4" t="s">
        <v>374</v>
      </c>
      <c r="C407" s="5">
        <v>0</v>
      </c>
    </row>
    <row r="408" spans="1:3" outlineLevel="2" x14ac:dyDescent="0.25">
      <c r="A408" s="6">
        <v>3305</v>
      </c>
      <c r="B408" s="4" t="s">
        <v>375</v>
      </c>
      <c r="C408" s="5">
        <v>0</v>
      </c>
    </row>
    <row r="409" spans="1:3" outlineLevel="2" x14ac:dyDescent="0.25">
      <c r="A409" s="6">
        <v>3305</v>
      </c>
      <c r="B409" s="4" t="s">
        <v>376</v>
      </c>
      <c r="C409" s="5">
        <v>0</v>
      </c>
    </row>
    <row r="410" spans="1:3" outlineLevel="2" x14ac:dyDescent="0.25">
      <c r="A410" s="6">
        <v>3305</v>
      </c>
      <c r="B410" s="4" t="s">
        <v>377</v>
      </c>
      <c r="C410" s="5">
        <v>11000</v>
      </c>
    </row>
    <row r="411" spans="1:3" outlineLevel="2" x14ac:dyDescent="0.25">
      <c r="A411" s="6">
        <v>3305</v>
      </c>
      <c r="B411" s="4" t="s">
        <v>361</v>
      </c>
      <c r="C411" s="5">
        <v>0</v>
      </c>
    </row>
    <row r="412" spans="1:3" outlineLevel="1" x14ac:dyDescent="0.25">
      <c r="A412" s="59" t="s">
        <v>378</v>
      </c>
      <c r="B412" s="60"/>
      <c r="C412" s="28">
        <f>SUM(C413:C417)</f>
        <v>0</v>
      </c>
    </row>
    <row r="413" spans="1:3" outlineLevel="2" collapsed="1" x14ac:dyDescent="0.25">
      <c r="A413" s="6">
        <v>3306</v>
      </c>
      <c r="B413" s="4" t="s">
        <v>379</v>
      </c>
      <c r="C413" s="5">
        <v>0</v>
      </c>
    </row>
    <row r="414" spans="1:3" outlineLevel="2" x14ac:dyDescent="0.25">
      <c r="A414" s="6">
        <v>3306</v>
      </c>
      <c r="B414" s="4" t="s">
        <v>380</v>
      </c>
      <c r="C414" s="5">
        <v>0</v>
      </c>
    </row>
    <row r="415" spans="1:3" outlineLevel="2" x14ac:dyDescent="0.25">
      <c r="A415" s="6">
        <v>3306</v>
      </c>
      <c r="B415" s="4" t="s">
        <v>381</v>
      </c>
      <c r="C415" s="5">
        <v>0</v>
      </c>
    </row>
    <row r="416" spans="1:3" outlineLevel="2" x14ac:dyDescent="0.25">
      <c r="A416" s="6">
        <v>3306</v>
      </c>
      <c r="B416" s="4" t="s">
        <v>382</v>
      </c>
      <c r="C416" s="5">
        <v>0</v>
      </c>
    </row>
    <row r="417" spans="1:3" outlineLevel="2" x14ac:dyDescent="0.25">
      <c r="A417" s="6">
        <v>3306</v>
      </c>
      <c r="B417" s="4" t="s">
        <v>383</v>
      </c>
      <c r="C417" s="5">
        <v>0</v>
      </c>
    </row>
    <row r="418" spans="1:3" outlineLevel="1" x14ac:dyDescent="0.25">
      <c r="A418" s="59" t="s">
        <v>384</v>
      </c>
      <c r="B418" s="60"/>
      <c r="C418" s="28">
        <f>C419+C421+C427</f>
        <v>0</v>
      </c>
    </row>
    <row r="419" spans="1:3" outlineLevel="2" collapsed="1" x14ac:dyDescent="0.25">
      <c r="A419" s="6">
        <v>3307</v>
      </c>
      <c r="B419" s="4" t="s">
        <v>385</v>
      </c>
      <c r="C419" s="5">
        <f>SUM(C420)</f>
        <v>0</v>
      </c>
    </row>
    <row r="420" spans="1:3" ht="15" customHeight="1" outlineLevel="3" x14ac:dyDescent="0.25">
      <c r="A420" s="25"/>
      <c r="B420" s="24" t="s">
        <v>386</v>
      </c>
      <c r="C420" s="26">
        <v>0</v>
      </c>
    </row>
    <row r="421" spans="1:3" outlineLevel="2" x14ac:dyDescent="0.25">
      <c r="A421" s="6">
        <v>3307</v>
      </c>
      <c r="B421" s="4" t="s">
        <v>370</v>
      </c>
      <c r="C421" s="5">
        <f>SUM(C422:C426)</f>
        <v>0</v>
      </c>
    </row>
    <row r="422" spans="1:3" ht="15" customHeight="1" outlineLevel="3" x14ac:dyDescent="0.25">
      <c r="A422" s="25"/>
      <c r="B422" s="24" t="s">
        <v>387</v>
      </c>
      <c r="C422" s="26">
        <v>0</v>
      </c>
    </row>
    <row r="423" spans="1:3" ht="15" customHeight="1" outlineLevel="3" x14ac:dyDescent="0.25">
      <c r="A423" s="25"/>
      <c r="B423" s="24" t="s">
        <v>388</v>
      </c>
      <c r="C423" s="26">
        <v>0</v>
      </c>
    </row>
    <row r="424" spans="1:3" ht="15" customHeight="1" outlineLevel="3" x14ac:dyDescent="0.25">
      <c r="A424" s="25"/>
      <c r="B424" s="24" t="s">
        <v>389</v>
      </c>
      <c r="C424" s="26">
        <v>0</v>
      </c>
    </row>
    <row r="425" spans="1:3" ht="15" customHeight="1" outlineLevel="3" x14ac:dyDescent="0.25">
      <c r="A425" s="25"/>
      <c r="B425" s="24" t="s">
        <v>390</v>
      </c>
      <c r="C425" s="26">
        <v>0</v>
      </c>
    </row>
    <row r="426" spans="1:3" ht="15" customHeight="1" outlineLevel="3" x14ac:dyDescent="0.25">
      <c r="A426" s="25"/>
      <c r="B426" s="24" t="s">
        <v>391</v>
      </c>
      <c r="C426" s="26">
        <v>0</v>
      </c>
    </row>
    <row r="427" spans="1:3" outlineLevel="2" x14ac:dyDescent="0.25">
      <c r="A427" s="6">
        <v>3307</v>
      </c>
      <c r="B427" s="4" t="s">
        <v>392</v>
      </c>
      <c r="C427" s="5">
        <v>0</v>
      </c>
    </row>
    <row r="428" spans="1:3" outlineLevel="1" x14ac:dyDescent="0.25">
      <c r="A428" s="59" t="s">
        <v>393</v>
      </c>
      <c r="B428" s="60"/>
      <c r="C428" s="28">
        <f>SUM(C429:C434)</f>
        <v>709</v>
      </c>
    </row>
    <row r="429" spans="1:3" outlineLevel="2" collapsed="1" x14ac:dyDescent="0.25">
      <c r="A429" s="6">
        <v>3310</v>
      </c>
      <c r="B429" s="4" t="s">
        <v>395</v>
      </c>
      <c r="C429" s="5">
        <v>0</v>
      </c>
    </row>
    <row r="430" spans="1:3" outlineLevel="2" collapsed="1" x14ac:dyDescent="0.25">
      <c r="A430" s="6">
        <v>3310</v>
      </c>
      <c r="B430" s="4" t="s">
        <v>51</v>
      </c>
      <c r="C430" s="5">
        <v>709</v>
      </c>
    </row>
    <row r="431" spans="1:3" outlineLevel="2" collapsed="1" x14ac:dyDescent="0.25">
      <c r="A431" s="6">
        <v>3310</v>
      </c>
      <c r="B431" s="4" t="s">
        <v>396</v>
      </c>
      <c r="C431" s="5">
        <v>0</v>
      </c>
    </row>
    <row r="432" spans="1:3" outlineLevel="2" collapsed="1" x14ac:dyDescent="0.25">
      <c r="A432" s="6">
        <v>3310</v>
      </c>
      <c r="B432" s="4" t="s">
        <v>397</v>
      </c>
      <c r="C432" s="5">
        <v>0</v>
      </c>
    </row>
    <row r="433" spans="1:3" outlineLevel="2" collapsed="1" x14ac:dyDescent="0.25">
      <c r="A433" s="6">
        <v>3310</v>
      </c>
      <c r="B433" s="4" t="s">
        <v>394</v>
      </c>
      <c r="C433" s="5">
        <v>0</v>
      </c>
    </row>
    <row r="434" spans="1:3" outlineLevel="2" collapsed="1" x14ac:dyDescent="0.25">
      <c r="A434" s="6">
        <v>3310</v>
      </c>
      <c r="B434" s="4" t="s">
        <v>398</v>
      </c>
      <c r="C434" s="5">
        <f>SUM(C435:C436)</f>
        <v>0</v>
      </c>
    </row>
    <row r="435" spans="1:3" ht="15" customHeight="1" outlineLevel="2" x14ac:dyDescent="0.25">
      <c r="A435" s="25"/>
      <c r="B435" s="24" t="s">
        <v>399</v>
      </c>
      <c r="C435" s="26">
        <v>0</v>
      </c>
    </row>
    <row r="436" spans="1:3" ht="15" customHeight="1" outlineLevel="2" x14ac:dyDescent="0.25">
      <c r="A436" s="25"/>
      <c r="B436" s="24" t="s">
        <v>400</v>
      </c>
      <c r="C436" s="26">
        <v>0</v>
      </c>
    </row>
    <row r="437" spans="1:3" x14ac:dyDescent="0.25">
      <c r="A437" s="65" t="s">
        <v>401</v>
      </c>
      <c r="B437" s="66"/>
      <c r="C437" s="31">
        <f>C438+C439</f>
        <v>2864.7280000000001</v>
      </c>
    </row>
    <row r="438" spans="1:3" outlineLevel="1" x14ac:dyDescent="0.25">
      <c r="A438" s="59" t="s">
        <v>402</v>
      </c>
      <c r="B438" s="60"/>
      <c r="C438" s="28">
        <v>2864.7280000000001</v>
      </c>
    </row>
    <row r="439" spans="1:3" outlineLevel="1" x14ac:dyDescent="0.25">
      <c r="A439" s="59" t="s">
        <v>403</v>
      </c>
      <c r="B439" s="60"/>
      <c r="C439" s="28">
        <v>0</v>
      </c>
    </row>
    <row r="440" spans="1:3" x14ac:dyDescent="0.25">
      <c r="A440" s="55" t="s">
        <v>407</v>
      </c>
      <c r="B440" s="56"/>
      <c r="C440" s="32">
        <f>C441</f>
        <v>4291.8140000000003</v>
      </c>
    </row>
    <row r="441" spans="1:3" x14ac:dyDescent="0.25">
      <c r="A441" s="57" t="s">
        <v>408</v>
      </c>
      <c r="B441" s="58"/>
      <c r="C441" s="29">
        <f>C442+C446</f>
        <v>4291.8140000000003</v>
      </c>
    </row>
    <row r="442" spans="1:3" outlineLevel="1" x14ac:dyDescent="0.25">
      <c r="A442" s="59" t="s">
        <v>409</v>
      </c>
      <c r="B442" s="60"/>
      <c r="C442" s="28">
        <f>SUM(C443:C445)</f>
        <v>4291.8140000000003</v>
      </c>
    </row>
    <row r="443" spans="1:3" outlineLevel="2" collapsed="1" x14ac:dyDescent="0.25">
      <c r="A443" s="6">
        <v>5500</v>
      </c>
      <c r="B443" s="4" t="s">
        <v>410</v>
      </c>
      <c r="C443" s="5">
        <v>4291.8140000000003</v>
      </c>
    </row>
    <row r="444" spans="1:3" outlineLevel="2" collapsed="1" x14ac:dyDescent="0.25">
      <c r="A444" s="6">
        <v>5500</v>
      </c>
      <c r="B444" s="4" t="s">
        <v>411</v>
      </c>
      <c r="C444" s="5">
        <v>0</v>
      </c>
    </row>
    <row r="445" spans="1:3" outlineLevel="2" collapsed="1" x14ac:dyDescent="0.25">
      <c r="A445" s="6">
        <v>5500</v>
      </c>
      <c r="B445" s="4" t="s">
        <v>412</v>
      </c>
      <c r="C445" s="5">
        <v>0</v>
      </c>
    </row>
    <row r="446" spans="1:3" outlineLevel="1" x14ac:dyDescent="0.25">
      <c r="A446" s="59" t="s">
        <v>413</v>
      </c>
      <c r="B446" s="60"/>
      <c r="C446" s="28">
        <f>SUM(C447:C448)</f>
        <v>0</v>
      </c>
    </row>
    <row r="447" spans="1:3" outlineLevel="2" collapsed="1" x14ac:dyDescent="0.25">
      <c r="A447" s="6">
        <v>5501</v>
      </c>
      <c r="B447" s="4" t="s">
        <v>414</v>
      </c>
      <c r="C447" s="5">
        <v>0</v>
      </c>
    </row>
    <row r="448" spans="1:3" ht="15" customHeight="1" outlineLevel="2" collapsed="1" x14ac:dyDescent="0.25">
      <c r="A448" s="6">
        <v>5501</v>
      </c>
      <c r="B448" s="4" t="s">
        <v>415</v>
      </c>
      <c r="C448" s="5">
        <v>0</v>
      </c>
    </row>
    <row r="449" spans="1:3" x14ac:dyDescent="0.25">
      <c r="A449" s="61" t="s">
        <v>53</v>
      </c>
      <c r="B449" s="62"/>
      <c r="C449" s="33">
        <f>C450+C606+C615</f>
        <v>43242.067999999999</v>
      </c>
    </row>
    <row r="450" spans="1:3" x14ac:dyDescent="0.25">
      <c r="A450" s="55" t="s">
        <v>416</v>
      </c>
      <c r="B450" s="56"/>
      <c r="C450" s="32">
        <f>C451+C528+C532+C535</f>
        <v>21935.896000000001</v>
      </c>
    </row>
    <row r="451" spans="1:3" x14ac:dyDescent="0.25">
      <c r="A451" s="57" t="s">
        <v>417</v>
      </c>
      <c r="B451" s="58"/>
      <c r="C451" s="34">
        <f>C452+C457+C458+C459+C466+C467+C471+C474+C475+C476+C477+C482+C485+C489+C493+C500+C506+C518</f>
        <v>21935.896000000001</v>
      </c>
    </row>
    <row r="452" spans="1:3" outlineLevel="1" x14ac:dyDescent="0.25">
      <c r="A452" s="59" t="s">
        <v>418</v>
      </c>
      <c r="B452" s="60"/>
      <c r="C452" s="28">
        <f>SUM(C453:C456)</f>
        <v>0</v>
      </c>
    </row>
    <row r="453" spans="1:3" outlineLevel="2" x14ac:dyDescent="0.25">
      <c r="A453" s="7">
        <v>6600</v>
      </c>
      <c r="B453" s="4" t="s">
        <v>420</v>
      </c>
      <c r="C453" s="5">
        <v>0</v>
      </c>
    </row>
    <row r="454" spans="1:3" outlineLevel="2" x14ac:dyDescent="0.25">
      <c r="A454" s="7">
        <v>6600</v>
      </c>
      <c r="B454" s="4" t="s">
        <v>421</v>
      </c>
      <c r="C454" s="5">
        <v>0</v>
      </c>
    </row>
    <row r="455" spans="1:3" outlineLevel="2" x14ac:dyDescent="0.25">
      <c r="A455" s="7">
        <v>6600</v>
      </c>
      <c r="B455" s="4" t="s">
        <v>422</v>
      </c>
      <c r="C455" s="5">
        <v>0</v>
      </c>
    </row>
    <row r="456" spans="1:3" outlineLevel="2" x14ac:dyDescent="0.25">
      <c r="A456" s="6">
        <v>6600</v>
      </c>
      <c r="B456" s="4" t="s">
        <v>423</v>
      </c>
      <c r="C456" s="5">
        <v>0</v>
      </c>
    </row>
    <row r="457" spans="1:3" outlineLevel="1" x14ac:dyDescent="0.25">
      <c r="A457" s="59" t="s">
        <v>419</v>
      </c>
      <c r="B457" s="60"/>
      <c r="C457" s="27">
        <v>0</v>
      </c>
    </row>
    <row r="458" spans="1:3" outlineLevel="1" x14ac:dyDescent="0.25">
      <c r="A458" s="59" t="s">
        <v>424</v>
      </c>
      <c r="B458" s="60"/>
      <c r="C458" s="28">
        <v>0</v>
      </c>
    </row>
    <row r="459" spans="1:3" outlineLevel="1" x14ac:dyDescent="0.25">
      <c r="A459" s="59" t="s">
        <v>425</v>
      </c>
      <c r="B459" s="60"/>
      <c r="C459" s="28">
        <f>SUM(C460:C465)</f>
        <v>0</v>
      </c>
    </row>
    <row r="460" spans="1:3" outlineLevel="2" x14ac:dyDescent="0.25">
      <c r="A460" s="7">
        <v>6603</v>
      </c>
      <c r="B460" s="4" t="s">
        <v>426</v>
      </c>
      <c r="C460" s="5">
        <v>0</v>
      </c>
    </row>
    <row r="461" spans="1:3" outlineLevel="2" x14ac:dyDescent="0.25">
      <c r="A461" s="7">
        <v>6603</v>
      </c>
      <c r="B461" s="4" t="s">
        <v>427</v>
      </c>
      <c r="C461" s="5">
        <v>0</v>
      </c>
    </row>
    <row r="462" spans="1:3" outlineLevel="2" x14ac:dyDescent="0.25">
      <c r="A462" s="7">
        <v>6603</v>
      </c>
      <c r="B462" s="4" t="s">
        <v>428</v>
      </c>
      <c r="C462" s="5">
        <v>0</v>
      </c>
    </row>
    <row r="463" spans="1:3" outlineLevel="2" x14ac:dyDescent="0.25">
      <c r="A463" s="7">
        <v>6603</v>
      </c>
      <c r="B463" s="4" t="s">
        <v>429</v>
      </c>
      <c r="C463" s="5">
        <v>0</v>
      </c>
    </row>
    <row r="464" spans="1:3" outlineLevel="2" x14ac:dyDescent="0.25">
      <c r="A464" s="7">
        <v>6603</v>
      </c>
      <c r="B464" s="4" t="s">
        <v>430</v>
      </c>
      <c r="C464" s="5">
        <v>0</v>
      </c>
    </row>
    <row r="465" spans="1:3" outlineLevel="2" x14ac:dyDescent="0.25">
      <c r="A465" s="7">
        <v>6603</v>
      </c>
      <c r="B465" s="4" t="s">
        <v>431</v>
      </c>
      <c r="C465" s="5">
        <v>0</v>
      </c>
    </row>
    <row r="466" spans="1:3" outlineLevel="1" x14ac:dyDescent="0.25">
      <c r="A466" s="59" t="s">
        <v>432</v>
      </c>
      <c r="B466" s="60"/>
      <c r="C466" s="28">
        <v>0</v>
      </c>
    </row>
    <row r="467" spans="1:3" outlineLevel="1" x14ac:dyDescent="0.25">
      <c r="A467" s="59" t="s">
        <v>433</v>
      </c>
      <c r="B467" s="60"/>
      <c r="C467" s="28">
        <f>SUM(C468:C470)</f>
        <v>935.89599999999996</v>
      </c>
    </row>
    <row r="468" spans="1:3" outlineLevel="2" x14ac:dyDescent="0.25">
      <c r="A468" s="7">
        <v>6605</v>
      </c>
      <c r="B468" s="4" t="s">
        <v>434</v>
      </c>
      <c r="C468" s="5">
        <v>0</v>
      </c>
    </row>
    <row r="469" spans="1:3" outlineLevel="2" x14ac:dyDescent="0.25">
      <c r="A469" s="7">
        <v>6605</v>
      </c>
      <c r="B469" s="4" t="s">
        <v>435</v>
      </c>
      <c r="C469" s="5">
        <v>0</v>
      </c>
    </row>
    <row r="470" spans="1:3" outlineLevel="2" x14ac:dyDescent="0.25">
      <c r="A470" s="7">
        <v>6605</v>
      </c>
      <c r="B470" s="4" t="s">
        <v>436</v>
      </c>
      <c r="C470" s="5">
        <v>935.89599999999996</v>
      </c>
    </row>
    <row r="471" spans="1:3" outlineLevel="1" x14ac:dyDescent="0.25">
      <c r="A471" s="59" t="s">
        <v>437</v>
      </c>
      <c r="B471" s="60"/>
      <c r="C471" s="28">
        <f>SUM(C472:C473)</f>
        <v>21000</v>
      </c>
    </row>
    <row r="472" spans="1:3" outlineLevel="2" x14ac:dyDescent="0.25">
      <c r="A472" s="7">
        <v>6606</v>
      </c>
      <c r="B472" s="4" t="s">
        <v>438</v>
      </c>
      <c r="C472" s="5">
        <v>0</v>
      </c>
    </row>
    <row r="473" spans="1:3" outlineLevel="2" x14ac:dyDescent="0.25">
      <c r="A473" s="7">
        <v>6606</v>
      </c>
      <c r="B473" s="4" t="s">
        <v>439</v>
      </c>
      <c r="C473" s="5">
        <v>21000</v>
      </c>
    </row>
    <row r="474" spans="1:3" outlineLevel="1" x14ac:dyDescent="0.25">
      <c r="A474" s="59" t="s">
        <v>440</v>
      </c>
      <c r="B474" s="60"/>
      <c r="C474" s="28">
        <v>0</v>
      </c>
    </row>
    <row r="475" spans="1:3" outlineLevel="1" collapsed="1" x14ac:dyDescent="0.25">
      <c r="A475" s="59" t="s">
        <v>441</v>
      </c>
      <c r="B475" s="60"/>
      <c r="C475" s="28">
        <v>0</v>
      </c>
    </row>
    <row r="476" spans="1:3" outlineLevel="1" collapsed="1" x14ac:dyDescent="0.25">
      <c r="A476" s="59" t="s">
        <v>442</v>
      </c>
      <c r="B476" s="60"/>
      <c r="C476" s="28">
        <v>0</v>
      </c>
    </row>
    <row r="477" spans="1:3" outlineLevel="1" x14ac:dyDescent="0.25">
      <c r="A477" s="59" t="s">
        <v>443</v>
      </c>
      <c r="B477" s="60"/>
      <c r="C477" s="28">
        <f>SUM(C478:C481)</f>
        <v>0</v>
      </c>
    </row>
    <row r="478" spans="1:3" outlineLevel="2" x14ac:dyDescent="0.25">
      <c r="A478" s="7">
        <v>6610</v>
      </c>
      <c r="B478" s="4" t="s">
        <v>444</v>
      </c>
      <c r="C478" s="5">
        <v>0</v>
      </c>
    </row>
    <row r="479" spans="1:3" outlineLevel="2" x14ac:dyDescent="0.25">
      <c r="A479" s="7">
        <v>6610</v>
      </c>
      <c r="B479" s="4" t="s">
        <v>445</v>
      </c>
      <c r="C479" s="5">
        <v>0</v>
      </c>
    </row>
    <row r="480" spans="1:3" outlineLevel="2" x14ac:dyDescent="0.25">
      <c r="A480" s="7">
        <v>6610</v>
      </c>
      <c r="B480" s="4" t="s">
        <v>446</v>
      </c>
      <c r="C480" s="5">
        <v>0</v>
      </c>
    </row>
    <row r="481" spans="1:3" outlineLevel="2" x14ac:dyDescent="0.25">
      <c r="A481" s="7">
        <v>6610</v>
      </c>
      <c r="B481" s="4" t="s">
        <v>447</v>
      </c>
      <c r="C481" s="5">
        <v>0</v>
      </c>
    </row>
    <row r="482" spans="1:3" outlineLevel="1" x14ac:dyDescent="0.25">
      <c r="A482" s="59" t="s">
        <v>450</v>
      </c>
      <c r="B482" s="60"/>
      <c r="C482" s="28">
        <f>SUM(C483:C484)</f>
        <v>0</v>
      </c>
    </row>
    <row r="483" spans="1:3" outlineLevel="2" x14ac:dyDescent="0.25">
      <c r="A483" s="7">
        <v>6611</v>
      </c>
      <c r="B483" s="4" t="s">
        <v>448</v>
      </c>
      <c r="C483" s="5">
        <v>0</v>
      </c>
    </row>
    <row r="484" spans="1:3" outlineLevel="2" x14ac:dyDescent="0.25">
      <c r="A484" s="7">
        <v>6611</v>
      </c>
      <c r="B484" s="4" t="s">
        <v>449</v>
      </c>
      <c r="C484" s="5">
        <v>0</v>
      </c>
    </row>
    <row r="485" spans="1:3" outlineLevel="1" x14ac:dyDescent="0.25">
      <c r="A485" s="59" t="s">
        <v>454</v>
      </c>
      <c r="B485" s="60"/>
      <c r="C485" s="28">
        <f>SUM(C486:C488)</f>
        <v>0</v>
      </c>
    </row>
    <row r="486" spans="1:3" outlineLevel="2" x14ac:dyDescent="0.25">
      <c r="A486" s="7">
        <v>6612</v>
      </c>
      <c r="B486" s="4" t="s">
        <v>451</v>
      </c>
      <c r="C486" s="5">
        <v>0</v>
      </c>
    </row>
    <row r="487" spans="1:3" outlineLevel="2" x14ac:dyDescent="0.25">
      <c r="A487" s="7">
        <v>6612</v>
      </c>
      <c r="B487" s="4" t="s">
        <v>452</v>
      </c>
      <c r="C487" s="5">
        <v>0</v>
      </c>
    </row>
    <row r="488" spans="1:3" outlineLevel="2" x14ac:dyDescent="0.25">
      <c r="A488" s="7">
        <v>6612</v>
      </c>
      <c r="B488" s="4" t="s">
        <v>453</v>
      </c>
      <c r="C488" s="5">
        <v>0</v>
      </c>
    </row>
    <row r="489" spans="1:3" outlineLevel="1" x14ac:dyDescent="0.25">
      <c r="A489" s="59" t="s">
        <v>455</v>
      </c>
      <c r="B489" s="60"/>
      <c r="C489" s="28">
        <f>SUM(C490:C492)</f>
        <v>0</v>
      </c>
    </row>
    <row r="490" spans="1:3" outlineLevel="2" x14ac:dyDescent="0.25">
      <c r="A490" s="7">
        <v>6613</v>
      </c>
      <c r="B490" s="4" t="s">
        <v>456</v>
      </c>
      <c r="C490" s="5">
        <v>0</v>
      </c>
    </row>
    <row r="491" spans="1:3" outlineLevel="2" x14ac:dyDescent="0.25">
      <c r="A491" s="7">
        <v>6613</v>
      </c>
      <c r="B491" s="4" t="s">
        <v>457</v>
      </c>
      <c r="C491" s="5">
        <v>0</v>
      </c>
    </row>
    <row r="492" spans="1:3" outlineLevel="2" x14ac:dyDescent="0.25">
      <c r="A492" s="7">
        <v>6613</v>
      </c>
      <c r="B492" s="4" t="s">
        <v>453</v>
      </c>
      <c r="C492" s="5">
        <v>0</v>
      </c>
    </row>
    <row r="493" spans="1:3" outlineLevel="1" x14ac:dyDescent="0.25">
      <c r="A493" s="59" t="s">
        <v>458</v>
      </c>
      <c r="B493" s="60"/>
      <c r="C493" s="28">
        <f>SUM(C494:C499)</f>
        <v>0</v>
      </c>
    </row>
    <row r="494" spans="1:3" outlineLevel="2" x14ac:dyDescent="0.25">
      <c r="A494" s="7">
        <v>6614</v>
      </c>
      <c r="B494" s="4" t="s">
        <v>459</v>
      </c>
      <c r="C494" s="5">
        <v>0</v>
      </c>
    </row>
    <row r="495" spans="1:3" outlineLevel="2" x14ac:dyDescent="0.25">
      <c r="A495" s="7">
        <v>6614</v>
      </c>
      <c r="B495" s="4" t="s">
        <v>460</v>
      </c>
      <c r="C495" s="5">
        <v>0</v>
      </c>
    </row>
    <row r="496" spans="1:3" outlineLevel="2" x14ac:dyDescent="0.25">
      <c r="A496" s="7">
        <v>6614</v>
      </c>
      <c r="B496" s="4" t="s">
        <v>461</v>
      </c>
      <c r="C496" s="5">
        <v>0</v>
      </c>
    </row>
    <row r="497" spans="1:3" outlineLevel="2" x14ac:dyDescent="0.25">
      <c r="A497" s="7">
        <v>6614</v>
      </c>
      <c r="B497" s="4" t="s">
        <v>462</v>
      </c>
      <c r="C497" s="5">
        <v>0</v>
      </c>
    </row>
    <row r="498" spans="1:3" outlineLevel="2" x14ac:dyDescent="0.25">
      <c r="A498" s="7">
        <v>6614</v>
      </c>
      <c r="B498" s="4" t="s">
        <v>463</v>
      </c>
      <c r="C498" s="5">
        <v>0</v>
      </c>
    </row>
    <row r="499" spans="1:3" outlineLevel="2" x14ac:dyDescent="0.25">
      <c r="A499" s="7">
        <v>6614</v>
      </c>
      <c r="B499" s="4" t="s">
        <v>464</v>
      </c>
      <c r="C499" s="5">
        <v>0</v>
      </c>
    </row>
    <row r="500" spans="1:3" outlineLevel="1" x14ac:dyDescent="0.25">
      <c r="A500" s="59" t="s">
        <v>465</v>
      </c>
      <c r="B500" s="60"/>
      <c r="C500" s="28">
        <f>SUM(C501:C505)</f>
        <v>0</v>
      </c>
    </row>
    <row r="501" spans="1:3" outlineLevel="2" x14ac:dyDescent="0.25">
      <c r="A501" s="7">
        <v>6615</v>
      </c>
      <c r="B501" s="4" t="s">
        <v>466</v>
      </c>
      <c r="C501" s="5">
        <v>0</v>
      </c>
    </row>
    <row r="502" spans="1:3" outlineLevel="2" x14ac:dyDescent="0.25">
      <c r="A502" s="7">
        <v>6615</v>
      </c>
      <c r="B502" s="4" t="s">
        <v>467</v>
      </c>
      <c r="C502" s="5">
        <v>0</v>
      </c>
    </row>
    <row r="503" spans="1:3" outlineLevel="2" x14ac:dyDescent="0.25">
      <c r="A503" s="7">
        <v>6615</v>
      </c>
      <c r="B503" s="4" t="s">
        <v>468</v>
      </c>
      <c r="C503" s="5">
        <v>0</v>
      </c>
    </row>
    <row r="504" spans="1:3" outlineLevel="2" x14ac:dyDescent="0.25">
      <c r="A504" s="7">
        <v>6615</v>
      </c>
      <c r="B504" s="4" t="s">
        <v>469</v>
      </c>
      <c r="C504" s="5">
        <v>0</v>
      </c>
    </row>
    <row r="505" spans="1:3" outlineLevel="2" x14ac:dyDescent="0.25">
      <c r="A505" s="7">
        <v>6615</v>
      </c>
      <c r="B505" s="4" t="s">
        <v>470</v>
      </c>
      <c r="C505" s="5">
        <v>0</v>
      </c>
    </row>
    <row r="506" spans="1:3" outlineLevel="1" x14ac:dyDescent="0.25">
      <c r="A506" s="59" t="s">
        <v>471</v>
      </c>
      <c r="B506" s="60"/>
      <c r="C506" s="28">
        <f>SUM(C507:C517)</f>
        <v>0</v>
      </c>
    </row>
    <row r="507" spans="1:3" outlineLevel="2" x14ac:dyDescent="0.25">
      <c r="A507" s="7">
        <v>6616</v>
      </c>
      <c r="B507" s="4" t="s">
        <v>472</v>
      </c>
      <c r="C507" s="5">
        <v>0</v>
      </c>
    </row>
    <row r="508" spans="1:3" outlineLevel="2" x14ac:dyDescent="0.25">
      <c r="A508" s="7">
        <v>6616</v>
      </c>
      <c r="B508" s="4" t="s">
        <v>473</v>
      </c>
      <c r="C508" s="5">
        <v>0</v>
      </c>
    </row>
    <row r="509" spans="1:3" outlineLevel="2" x14ac:dyDescent="0.25">
      <c r="A509" s="7">
        <v>6616</v>
      </c>
      <c r="B509" s="4" t="s">
        <v>474</v>
      </c>
      <c r="C509" s="5">
        <v>0</v>
      </c>
    </row>
    <row r="510" spans="1:3" outlineLevel="2" x14ac:dyDescent="0.25">
      <c r="A510" s="7">
        <v>6616</v>
      </c>
      <c r="B510" s="4" t="s">
        <v>475</v>
      </c>
      <c r="C510" s="5">
        <v>0</v>
      </c>
    </row>
    <row r="511" spans="1:3" outlineLevel="2" x14ac:dyDescent="0.25">
      <c r="A511" s="7">
        <v>6616</v>
      </c>
      <c r="B511" s="4" t="s">
        <v>476</v>
      </c>
      <c r="C511" s="5">
        <v>0</v>
      </c>
    </row>
    <row r="512" spans="1:3" outlineLevel="2" x14ac:dyDescent="0.25">
      <c r="A512" s="7">
        <v>6616</v>
      </c>
      <c r="B512" s="4" t="s">
        <v>477</v>
      </c>
      <c r="C512" s="5">
        <v>0</v>
      </c>
    </row>
    <row r="513" spans="1:3" outlineLevel="2" x14ac:dyDescent="0.25">
      <c r="A513" s="7">
        <v>6616</v>
      </c>
      <c r="B513" s="4" t="s">
        <v>478</v>
      </c>
      <c r="C513" s="5">
        <v>0</v>
      </c>
    </row>
    <row r="514" spans="1:3" outlineLevel="2" x14ac:dyDescent="0.25">
      <c r="A514" s="7">
        <v>6616</v>
      </c>
      <c r="B514" s="4" t="s">
        <v>479</v>
      </c>
      <c r="C514" s="5">
        <v>0</v>
      </c>
    </row>
    <row r="515" spans="1:3" outlineLevel="2" x14ac:dyDescent="0.25">
      <c r="A515" s="7">
        <v>6616</v>
      </c>
      <c r="B515" s="4" t="s">
        <v>480</v>
      </c>
      <c r="C515" s="5">
        <v>0</v>
      </c>
    </row>
    <row r="516" spans="1:3" outlineLevel="2" x14ac:dyDescent="0.25">
      <c r="A516" s="7">
        <v>6616</v>
      </c>
      <c r="B516" s="4" t="s">
        <v>481</v>
      </c>
      <c r="C516" s="5">
        <v>0</v>
      </c>
    </row>
    <row r="517" spans="1:3" outlineLevel="2" x14ac:dyDescent="0.25">
      <c r="A517" s="7">
        <v>6616</v>
      </c>
      <c r="B517" s="4" t="s">
        <v>482</v>
      </c>
      <c r="C517" s="5">
        <v>0</v>
      </c>
    </row>
    <row r="518" spans="1:3" outlineLevel="1" x14ac:dyDescent="0.25">
      <c r="A518" s="59" t="s">
        <v>483</v>
      </c>
      <c r="B518" s="60"/>
      <c r="C518" s="28">
        <f>SUM(C519:C527)</f>
        <v>0</v>
      </c>
    </row>
    <row r="519" spans="1:3" outlineLevel="2" x14ac:dyDescent="0.25">
      <c r="A519" s="7">
        <v>6617</v>
      </c>
      <c r="B519" s="4" t="s">
        <v>484</v>
      </c>
      <c r="C519" s="5">
        <v>0</v>
      </c>
    </row>
    <row r="520" spans="1:3" outlineLevel="2" x14ac:dyDescent="0.25">
      <c r="A520" s="7">
        <v>6617</v>
      </c>
      <c r="B520" s="4" t="s">
        <v>485</v>
      </c>
      <c r="C520" s="5">
        <v>0</v>
      </c>
    </row>
    <row r="521" spans="1:3" outlineLevel="2" x14ac:dyDescent="0.25">
      <c r="A521" s="7">
        <v>6617</v>
      </c>
      <c r="B521" s="4" t="s">
        <v>486</v>
      </c>
      <c r="C521" s="5">
        <v>0</v>
      </c>
    </row>
    <row r="522" spans="1:3" outlineLevel="2" x14ac:dyDescent="0.25">
      <c r="A522" s="7">
        <v>6617</v>
      </c>
      <c r="B522" s="4" t="s">
        <v>487</v>
      </c>
      <c r="C522" s="5">
        <v>0</v>
      </c>
    </row>
    <row r="523" spans="1:3" outlineLevel="2" x14ac:dyDescent="0.25">
      <c r="A523" s="7">
        <v>6617</v>
      </c>
      <c r="B523" s="4" t="s">
        <v>488</v>
      </c>
      <c r="C523" s="5">
        <v>0</v>
      </c>
    </row>
    <row r="524" spans="1:3" outlineLevel="2" x14ac:dyDescent="0.25">
      <c r="A524" s="7">
        <v>6617</v>
      </c>
      <c r="B524" s="4" t="s">
        <v>489</v>
      </c>
      <c r="C524" s="5">
        <v>0</v>
      </c>
    </row>
    <row r="525" spans="1:3" outlineLevel="2" x14ac:dyDescent="0.25">
      <c r="A525" s="7">
        <v>6617</v>
      </c>
      <c r="B525" s="4" t="s">
        <v>490</v>
      </c>
      <c r="C525" s="5">
        <v>0</v>
      </c>
    </row>
    <row r="526" spans="1:3" outlineLevel="2" x14ac:dyDescent="0.25">
      <c r="A526" s="7">
        <v>6617</v>
      </c>
      <c r="B526" s="4" t="s">
        <v>491</v>
      </c>
      <c r="C526" s="5">
        <v>0</v>
      </c>
    </row>
    <row r="527" spans="1:3" outlineLevel="2" x14ac:dyDescent="0.25">
      <c r="A527" s="7">
        <v>6617</v>
      </c>
      <c r="B527" s="4" t="s">
        <v>492</v>
      </c>
      <c r="C527" s="5">
        <v>0</v>
      </c>
    </row>
    <row r="528" spans="1:3" x14ac:dyDescent="0.25">
      <c r="A528" s="57" t="s">
        <v>493</v>
      </c>
      <c r="B528" s="58"/>
      <c r="C528" s="34">
        <f>C529+C530+C531</f>
        <v>0</v>
      </c>
    </row>
    <row r="529" spans="1:3" outlineLevel="1" x14ac:dyDescent="0.25">
      <c r="A529" s="59" t="s">
        <v>494</v>
      </c>
      <c r="B529" s="60"/>
      <c r="C529" s="28">
        <v>0</v>
      </c>
    </row>
    <row r="530" spans="1:3" outlineLevel="1" x14ac:dyDescent="0.25">
      <c r="A530" s="59" t="s">
        <v>495</v>
      </c>
      <c r="B530" s="60"/>
      <c r="C530" s="28">
        <v>0</v>
      </c>
    </row>
    <row r="531" spans="1:3" outlineLevel="1" x14ac:dyDescent="0.25">
      <c r="A531" s="59" t="s">
        <v>496</v>
      </c>
      <c r="B531" s="60"/>
      <c r="C531" s="28">
        <v>0</v>
      </c>
    </row>
    <row r="532" spans="1:3" x14ac:dyDescent="0.25">
      <c r="A532" s="57" t="s">
        <v>497</v>
      </c>
      <c r="B532" s="58"/>
      <c r="C532" s="34">
        <f>C533+C534</f>
        <v>0</v>
      </c>
    </row>
    <row r="533" spans="1:3" outlineLevel="1" x14ac:dyDescent="0.25">
      <c r="A533" s="59" t="s">
        <v>498</v>
      </c>
      <c r="B533" s="60"/>
      <c r="C533" s="28">
        <v>0</v>
      </c>
    </row>
    <row r="534" spans="1:3" outlineLevel="1" x14ac:dyDescent="0.25">
      <c r="A534" s="59" t="s">
        <v>499</v>
      </c>
      <c r="B534" s="60"/>
      <c r="C534" s="28">
        <v>0</v>
      </c>
    </row>
    <row r="535" spans="1:3" x14ac:dyDescent="0.25">
      <c r="A535" s="57" t="s">
        <v>500</v>
      </c>
      <c r="B535" s="58"/>
      <c r="C535" s="34">
        <f>C536+C541+C542+C543+C550+C551+C555+C558+C559+C560+C561+C566+C569+C573+C577+C584+C590+C602+C603+C604+C605</f>
        <v>0</v>
      </c>
    </row>
    <row r="536" spans="1:3" outlineLevel="1" x14ac:dyDescent="0.25">
      <c r="A536" s="59" t="s">
        <v>501</v>
      </c>
      <c r="B536" s="60"/>
      <c r="C536" s="28">
        <f>SUM(C537:C540)</f>
        <v>0</v>
      </c>
    </row>
    <row r="537" spans="1:3" outlineLevel="2" x14ac:dyDescent="0.25">
      <c r="A537" s="7">
        <v>9600</v>
      </c>
      <c r="B537" s="4" t="s">
        <v>420</v>
      </c>
      <c r="C537" s="5">
        <v>0</v>
      </c>
    </row>
    <row r="538" spans="1:3" outlineLevel="2" x14ac:dyDescent="0.25">
      <c r="A538" s="7">
        <v>9600</v>
      </c>
      <c r="B538" s="4" t="s">
        <v>421</v>
      </c>
      <c r="C538" s="5">
        <v>0</v>
      </c>
    </row>
    <row r="539" spans="1:3" outlineLevel="2" x14ac:dyDescent="0.25">
      <c r="A539" s="7">
        <v>9600</v>
      </c>
      <c r="B539" s="4" t="s">
        <v>422</v>
      </c>
      <c r="C539" s="5">
        <v>0</v>
      </c>
    </row>
    <row r="540" spans="1:3" outlineLevel="2" x14ac:dyDescent="0.25">
      <c r="A540" s="7">
        <v>9600</v>
      </c>
      <c r="B540" s="4" t="s">
        <v>423</v>
      </c>
      <c r="C540" s="5">
        <v>0</v>
      </c>
    </row>
    <row r="541" spans="1:3" outlineLevel="1" x14ac:dyDescent="0.25">
      <c r="A541" s="59" t="s">
        <v>502</v>
      </c>
      <c r="B541" s="60"/>
      <c r="C541" s="27">
        <v>0</v>
      </c>
    </row>
    <row r="542" spans="1:3" outlineLevel="1" x14ac:dyDescent="0.25">
      <c r="A542" s="59" t="s">
        <v>503</v>
      </c>
      <c r="B542" s="60"/>
      <c r="C542" s="28">
        <v>0</v>
      </c>
    </row>
    <row r="543" spans="1:3" outlineLevel="1" x14ac:dyDescent="0.25">
      <c r="A543" s="59" t="s">
        <v>504</v>
      </c>
      <c r="B543" s="60"/>
      <c r="C543" s="28">
        <f>SUM(C544:C549)</f>
        <v>0</v>
      </c>
    </row>
    <row r="544" spans="1:3" outlineLevel="2" x14ac:dyDescent="0.25">
      <c r="A544" s="7">
        <v>9603</v>
      </c>
      <c r="B544" s="4" t="s">
        <v>426</v>
      </c>
      <c r="C544" s="5">
        <v>0</v>
      </c>
    </row>
    <row r="545" spans="1:3" outlineLevel="2" x14ac:dyDescent="0.25">
      <c r="A545" s="7">
        <v>9603</v>
      </c>
      <c r="B545" s="4" t="s">
        <v>427</v>
      </c>
      <c r="C545" s="5">
        <v>0</v>
      </c>
    </row>
    <row r="546" spans="1:3" outlineLevel="2" x14ac:dyDescent="0.25">
      <c r="A546" s="7">
        <v>9603</v>
      </c>
      <c r="B546" s="4" t="s">
        <v>428</v>
      </c>
      <c r="C546" s="5">
        <v>0</v>
      </c>
    </row>
    <row r="547" spans="1:3" outlineLevel="2" x14ac:dyDescent="0.25">
      <c r="A547" s="7">
        <v>9603</v>
      </c>
      <c r="B547" s="4" t="s">
        <v>429</v>
      </c>
      <c r="C547" s="5">
        <v>0</v>
      </c>
    </row>
    <row r="548" spans="1:3" outlineLevel="2" x14ac:dyDescent="0.25">
      <c r="A548" s="7">
        <v>9603</v>
      </c>
      <c r="B548" s="4" t="s">
        <v>430</v>
      </c>
      <c r="C548" s="5">
        <v>0</v>
      </c>
    </row>
    <row r="549" spans="1:3" outlineLevel="2" x14ac:dyDescent="0.25">
      <c r="A549" s="7">
        <v>9603</v>
      </c>
      <c r="B549" s="4" t="s">
        <v>431</v>
      </c>
      <c r="C549" s="5">
        <v>0</v>
      </c>
    </row>
    <row r="550" spans="1:3" outlineLevel="1" x14ac:dyDescent="0.25">
      <c r="A550" s="59" t="s">
        <v>505</v>
      </c>
      <c r="B550" s="60"/>
      <c r="C550" s="28">
        <v>0</v>
      </c>
    </row>
    <row r="551" spans="1:3" outlineLevel="1" x14ac:dyDescent="0.25">
      <c r="A551" s="59" t="s">
        <v>506</v>
      </c>
      <c r="B551" s="60"/>
      <c r="C551" s="28">
        <f>SUM(C552:C554)</f>
        <v>0</v>
      </c>
    </row>
    <row r="552" spans="1:3" outlineLevel="2" x14ac:dyDescent="0.25">
      <c r="A552" s="7">
        <v>9605</v>
      </c>
      <c r="B552" s="4" t="s">
        <v>434</v>
      </c>
      <c r="C552" s="5">
        <v>0</v>
      </c>
    </row>
    <row r="553" spans="1:3" outlineLevel="2" x14ac:dyDescent="0.25">
      <c r="A553" s="7">
        <v>9605</v>
      </c>
      <c r="B553" s="4" t="s">
        <v>435</v>
      </c>
      <c r="C553" s="5">
        <v>0</v>
      </c>
    </row>
    <row r="554" spans="1:3" outlineLevel="2" x14ac:dyDescent="0.25">
      <c r="A554" s="7">
        <v>9605</v>
      </c>
      <c r="B554" s="4" t="s">
        <v>436</v>
      </c>
      <c r="C554" s="5">
        <v>0</v>
      </c>
    </row>
    <row r="555" spans="1:3" outlineLevel="1" x14ac:dyDescent="0.25">
      <c r="A555" s="59" t="s">
        <v>507</v>
      </c>
      <c r="B555" s="60"/>
      <c r="C555" s="28">
        <f>SUM(C556:C557)</f>
        <v>0</v>
      </c>
    </row>
    <row r="556" spans="1:3" outlineLevel="2" x14ac:dyDescent="0.25">
      <c r="A556" s="7">
        <v>9606</v>
      </c>
      <c r="B556" s="4" t="s">
        <v>438</v>
      </c>
      <c r="C556" s="5">
        <v>0</v>
      </c>
    </row>
    <row r="557" spans="1:3" outlineLevel="2" x14ac:dyDescent="0.25">
      <c r="A557" s="7">
        <v>9606</v>
      </c>
      <c r="B557" s="4" t="s">
        <v>439</v>
      </c>
      <c r="C557" s="5">
        <v>0</v>
      </c>
    </row>
    <row r="558" spans="1:3" outlineLevel="1" x14ac:dyDescent="0.25">
      <c r="A558" s="59" t="s">
        <v>508</v>
      </c>
      <c r="B558" s="60"/>
      <c r="C558" s="28">
        <v>0</v>
      </c>
    </row>
    <row r="559" spans="1:3" outlineLevel="1" collapsed="1" x14ac:dyDescent="0.25">
      <c r="A559" s="59" t="s">
        <v>509</v>
      </c>
      <c r="B559" s="60"/>
      <c r="C559" s="28">
        <v>0</v>
      </c>
    </row>
    <row r="560" spans="1:3" outlineLevel="1" collapsed="1" x14ac:dyDescent="0.25">
      <c r="A560" s="59" t="s">
        <v>510</v>
      </c>
      <c r="B560" s="60"/>
      <c r="C560" s="28">
        <v>0</v>
      </c>
    </row>
    <row r="561" spans="1:3" outlineLevel="1" x14ac:dyDescent="0.25">
      <c r="A561" s="59" t="s">
        <v>511</v>
      </c>
      <c r="B561" s="60"/>
      <c r="C561" s="28">
        <f>SUM(C562:C565)</f>
        <v>0</v>
      </c>
    </row>
    <row r="562" spans="1:3" outlineLevel="2" x14ac:dyDescent="0.25">
      <c r="A562" s="7">
        <v>9610</v>
      </c>
      <c r="B562" s="4" t="s">
        <v>444</v>
      </c>
      <c r="C562" s="5">
        <v>0</v>
      </c>
    </row>
    <row r="563" spans="1:3" outlineLevel="2" x14ac:dyDescent="0.25">
      <c r="A563" s="7">
        <v>9610</v>
      </c>
      <c r="B563" s="4" t="s">
        <v>445</v>
      </c>
      <c r="C563" s="5">
        <v>0</v>
      </c>
    </row>
    <row r="564" spans="1:3" outlineLevel="2" x14ac:dyDescent="0.25">
      <c r="A564" s="7">
        <v>9610</v>
      </c>
      <c r="B564" s="4" t="s">
        <v>446</v>
      </c>
      <c r="C564" s="5">
        <v>0</v>
      </c>
    </row>
    <row r="565" spans="1:3" outlineLevel="2" x14ac:dyDescent="0.25">
      <c r="A565" s="7">
        <v>9610</v>
      </c>
      <c r="B565" s="4" t="s">
        <v>447</v>
      </c>
      <c r="C565" s="5">
        <v>0</v>
      </c>
    </row>
    <row r="566" spans="1:3" outlineLevel="1" x14ac:dyDescent="0.25">
      <c r="A566" s="59" t="s">
        <v>512</v>
      </c>
      <c r="B566" s="60"/>
      <c r="C566" s="28">
        <f>SUM(C567:C568)</f>
        <v>0</v>
      </c>
    </row>
    <row r="567" spans="1:3" outlineLevel="2" x14ac:dyDescent="0.25">
      <c r="A567" s="7">
        <v>9611</v>
      </c>
      <c r="B567" s="4" t="s">
        <v>448</v>
      </c>
      <c r="C567" s="5">
        <v>0</v>
      </c>
    </row>
    <row r="568" spans="1:3" outlineLevel="2" x14ac:dyDescent="0.25">
      <c r="A568" s="7">
        <v>9611</v>
      </c>
      <c r="B568" s="4" t="s">
        <v>449</v>
      </c>
      <c r="C568" s="5">
        <v>0</v>
      </c>
    </row>
    <row r="569" spans="1:3" outlineLevel="1" x14ac:dyDescent="0.25">
      <c r="A569" s="59" t="s">
        <v>513</v>
      </c>
      <c r="B569" s="60"/>
      <c r="C569" s="28">
        <f>SUM(C570:C572)</f>
        <v>0</v>
      </c>
    </row>
    <row r="570" spans="1:3" outlineLevel="2" x14ac:dyDescent="0.25">
      <c r="A570" s="7">
        <v>9612</v>
      </c>
      <c r="B570" s="4" t="s">
        <v>451</v>
      </c>
      <c r="C570" s="5">
        <v>0</v>
      </c>
    </row>
    <row r="571" spans="1:3" outlineLevel="2" x14ac:dyDescent="0.25">
      <c r="A571" s="7">
        <v>9612</v>
      </c>
      <c r="B571" s="4" t="s">
        <v>452</v>
      </c>
      <c r="C571" s="5">
        <v>0</v>
      </c>
    </row>
    <row r="572" spans="1:3" outlineLevel="2" x14ac:dyDescent="0.25">
      <c r="A572" s="7">
        <v>9612</v>
      </c>
      <c r="B572" s="4" t="s">
        <v>453</v>
      </c>
      <c r="C572" s="5">
        <v>0</v>
      </c>
    </row>
    <row r="573" spans="1:3" outlineLevel="1" x14ac:dyDescent="0.25">
      <c r="A573" s="59" t="s">
        <v>514</v>
      </c>
      <c r="B573" s="60"/>
      <c r="C573" s="28">
        <f>SUM(C574:C576)</f>
        <v>0</v>
      </c>
    </row>
    <row r="574" spans="1:3" outlineLevel="2" x14ac:dyDescent="0.25">
      <c r="A574" s="7">
        <v>9613</v>
      </c>
      <c r="B574" s="4" t="s">
        <v>456</v>
      </c>
      <c r="C574" s="5">
        <v>0</v>
      </c>
    </row>
    <row r="575" spans="1:3" outlineLevel="2" x14ac:dyDescent="0.25">
      <c r="A575" s="7">
        <v>9613</v>
      </c>
      <c r="B575" s="4" t="s">
        <v>457</v>
      </c>
      <c r="C575" s="5">
        <v>0</v>
      </c>
    </row>
    <row r="576" spans="1:3" outlineLevel="2" x14ac:dyDescent="0.25">
      <c r="A576" s="7">
        <v>9613</v>
      </c>
      <c r="B576" s="4" t="s">
        <v>453</v>
      </c>
      <c r="C576" s="5">
        <v>0</v>
      </c>
    </row>
    <row r="577" spans="1:3" outlineLevel="1" x14ac:dyDescent="0.25">
      <c r="A577" s="59" t="s">
        <v>515</v>
      </c>
      <c r="B577" s="60"/>
      <c r="C577" s="28">
        <f>SUM(C578:C583)</f>
        <v>0</v>
      </c>
    </row>
    <row r="578" spans="1:3" outlineLevel="2" x14ac:dyDescent="0.25">
      <c r="A578" s="7">
        <v>9614</v>
      </c>
      <c r="B578" s="4" t="s">
        <v>459</v>
      </c>
      <c r="C578" s="5">
        <v>0</v>
      </c>
    </row>
    <row r="579" spans="1:3" outlineLevel="2" x14ac:dyDescent="0.25">
      <c r="A579" s="7">
        <v>9614</v>
      </c>
      <c r="B579" s="4" t="s">
        <v>460</v>
      </c>
      <c r="C579" s="5">
        <v>0</v>
      </c>
    </row>
    <row r="580" spans="1:3" outlineLevel="2" x14ac:dyDescent="0.25">
      <c r="A580" s="7">
        <v>9614</v>
      </c>
      <c r="B580" s="4" t="s">
        <v>461</v>
      </c>
      <c r="C580" s="5">
        <v>0</v>
      </c>
    </row>
    <row r="581" spans="1:3" outlineLevel="2" x14ac:dyDescent="0.25">
      <c r="A581" s="7">
        <v>9614</v>
      </c>
      <c r="B581" s="4" t="s">
        <v>462</v>
      </c>
      <c r="C581" s="5">
        <v>0</v>
      </c>
    </row>
    <row r="582" spans="1:3" outlineLevel="2" x14ac:dyDescent="0.25">
      <c r="A582" s="7">
        <v>9614</v>
      </c>
      <c r="B582" s="4" t="s">
        <v>463</v>
      </c>
      <c r="C582" s="5">
        <v>0</v>
      </c>
    </row>
    <row r="583" spans="1:3" outlineLevel="2" x14ac:dyDescent="0.25">
      <c r="A583" s="7">
        <v>9614</v>
      </c>
      <c r="B583" s="4" t="s">
        <v>464</v>
      </c>
      <c r="C583" s="5">
        <v>0</v>
      </c>
    </row>
    <row r="584" spans="1:3" outlineLevel="1" x14ac:dyDescent="0.25">
      <c r="A584" s="59" t="s">
        <v>516</v>
      </c>
      <c r="B584" s="60"/>
      <c r="C584" s="28">
        <f>SUM(C585:C589)</f>
        <v>0</v>
      </c>
    </row>
    <row r="585" spans="1:3" outlineLevel="2" x14ac:dyDescent="0.25">
      <c r="A585" s="7">
        <v>9615</v>
      </c>
      <c r="B585" s="4" t="s">
        <v>466</v>
      </c>
      <c r="C585" s="5">
        <v>0</v>
      </c>
    </row>
    <row r="586" spans="1:3" outlineLevel="2" x14ac:dyDescent="0.25">
      <c r="A586" s="7">
        <v>9615</v>
      </c>
      <c r="B586" s="4" t="s">
        <v>467</v>
      </c>
      <c r="C586" s="5">
        <v>0</v>
      </c>
    </row>
    <row r="587" spans="1:3" outlineLevel="2" x14ac:dyDescent="0.25">
      <c r="A587" s="7">
        <v>9615</v>
      </c>
      <c r="B587" s="4" t="s">
        <v>468</v>
      </c>
      <c r="C587" s="5">
        <v>0</v>
      </c>
    </row>
    <row r="588" spans="1:3" outlineLevel="2" x14ac:dyDescent="0.25">
      <c r="A588" s="7">
        <v>9615</v>
      </c>
      <c r="B588" s="4" t="s">
        <v>469</v>
      </c>
      <c r="C588" s="5">
        <v>0</v>
      </c>
    </row>
    <row r="589" spans="1:3" outlineLevel="2" x14ac:dyDescent="0.25">
      <c r="A589" s="7">
        <v>9615</v>
      </c>
      <c r="B589" s="4" t="s">
        <v>470</v>
      </c>
      <c r="C589" s="5">
        <v>0</v>
      </c>
    </row>
    <row r="590" spans="1:3" outlineLevel="1" x14ac:dyDescent="0.25">
      <c r="A590" s="59" t="s">
        <v>517</v>
      </c>
      <c r="B590" s="60"/>
      <c r="C590" s="28">
        <f>SUM(C591:C601)</f>
        <v>0</v>
      </c>
    </row>
    <row r="591" spans="1:3" outlineLevel="2" x14ac:dyDescent="0.25">
      <c r="A591" s="7">
        <v>9616</v>
      </c>
      <c r="B591" s="4" t="s">
        <v>472</v>
      </c>
      <c r="C591" s="5">
        <v>0</v>
      </c>
    </row>
    <row r="592" spans="1:3" outlineLevel="2" x14ac:dyDescent="0.25">
      <c r="A592" s="7">
        <v>9616</v>
      </c>
      <c r="B592" s="4" t="s">
        <v>473</v>
      </c>
      <c r="C592" s="5">
        <v>0</v>
      </c>
    </row>
    <row r="593" spans="1:3" outlineLevel="2" x14ac:dyDescent="0.25">
      <c r="A593" s="7">
        <v>9616</v>
      </c>
      <c r="B593" s="4" t="s">
        <v>474</v>
      </c>
      <c r="C593" s="5">
        <v>0</v>
      </c>
    </row>
    <row r="594" spans="1:3" outlineLevel="2" x14ac:dyDescent="0.25">
      <c r="A594" s="7">
        <v>9616</v>
      </c>
      <c r="B594" s="4" t="s">
        <v>475</v>
      </c>
      <c r="C594" s="5">
        <v>0</v>
      </c>
    </row>
    <row r="595" spans="1:3" outlineLevel="2" x14ac:dyDescent="0.25">
      <c r="A595" s="7">
        <v>9616</v>
      </c>
      <c r="B595" s="4" t="s">
        <v>476</v>
      </c>
      <c r="C595" s="5">
        <v>0</v>
      </c>
    </row>
    <row r="596" spans="1:3" outlineLevel="2" x14ac:dyDescent="0.25">
      <c r="A596" s="7">
        <v>9616</v>
      </c>
      <c r="B596" s="4" t="s">
        <v>477</v>
      </c>
      <c r="C596" s="5">
        <v>0</v>
      </c>
    </row>
    <row r="597" spans="1:3" outlineLevel="2" x14ac:dyDescent="0.25">
      <c r="A597" s="7">
        <v>9616</v>
      </c>
      <c r="B597" s="4" t="s">
        <v>478</v>
      </c>
      <c r="C597" s="5">
        <v>0</v>
      </c>
    </row>
    <row r="598" spans="1:3" outlineLevel="2" x14ac:dyDescent="0.25">
      <c r="A598" s="7">
        <v>9616</v>
      </c>
      <c r="B598" s="4" t="s">
        <v>479</v>
      </c>
      <c r="C598" s="5">
        <v>0</v>
      </c>
    </row>
    <row r="599" spans="1:3" outlineLevel="2" x14ac:dyDescent="0.25">
      <c r="A599" s="7">
        <v>9616</v>
      </c>
      <c r="B599" s="4" t="s">
        <v>480</v>
      </c>
      <c r="C599" s="5">
        <v>0</v>
      </c>
    </row>
    <row r="600" spans="1:3" outlineLevel="2" x14ac:dyDescent="0.25">
      <c r="A600" s="7">
        <v>9616</v>
      </c>
      <c r="B600" s="4" t="s">
        <v>481</v>
      </c>
      <c r="C600" s="5">
        <v>0</v>
      </c>
    </row>
    <row r="601" spans="1:3" outlineLevel="2" x14ac:dyDescent="0.25">
      <c r="A601" s="7">
        <v>9616</v>
      </c>
      <c r="B601" s="4" t="s">
        <v>482</v>
      </c>
      <c r="C601" s="5">
        <v>0</v>
      </c>
    </row>
    <row r="602" spans="1:3" outlineLevel="1" x14ac:dyDescent="0.25">
      <c r="A602" s="59" t="s">
        <v>518</v>
      </c>
      <c r="B602" s="60"/>
      <c r="C602" s="28">
        <f>SUM(C616:C624)</f>
        <v>0</v>
      </c>
    </row>
    <row r="603" spans="1:3" outlineLevel="1" x14ac:dyDescent="0.25">
      <c r="A603" s="59" t="s">
        <v>519</v>
      </c>
      <c r="B603" s="60"/>
      <c r="C603" s="28">
        <v>0</v>
      </c>
    </row>
    <row r="604" spans="1:3" outlineLevel="1" x14ac:dyDescent="0.25">
      <c r="A604" s="59" t="s">
        <v>520</v>
      </c>
      <c r="B604" s="60"/>
      <c r="C604" s="28">
        <v>0</v>
      </c>
    </row>
    <row r="605" spans="1:3" outlineLevel="1" x14ac:dyDescent="0.25">
      <c r="A605" s="59" t="s">
        <v>521</v>
      </c>
      <c r="B605" s="60"/>
      <c r="C605" s="28">
        <v>0</v>
      </c>
    </row>
    <row r="606" spans="1:3" x14ac:dyDescent="0.25">
      <c r="A606" s="55" t="s">
        <v>522</v>
      </c>
      <c r="B606" s="56"/>
      <c r="C606" s="32">
        <f>C607</f>
        <v>21306.171999999999</v>
      </c>
    </row>
    <row r="607" spans="1:3" x14ac:dyDescent="0.25">
      <c r="A607" s="57" t="s">
        <v>523</v>
      </c>
      <c r="B607" s="58"/>
      <c r="C607" s="29">
        <f>C608+C612</f>
        <v>21306.171999999999</v>
      </c>
    </row>
    <row r="608" spans="1:3" outlineLevel="1" collapsed="1" x14ac:dyDescent="0.25">
      <c r="A608" s="7">
        <v>10950</v>
      </c>
      <c r="B608" s="4" t="s">
        <v>524</v>
      </c>
      <c r="C608" s="5">
        <f>SUM(C609:C611)</f>
        <v>21306.171999999999</v>
      </c>
    </row>
    <row r="609" spans="1:3" ht="15" customHeight="1" outlineLevel="2" x14ac:dyDescent="0.25">
      <c r="A609" s="25"/>
      <c r="B609" s="24" t="s">
        <v>525</v>
      </c>
      <c r="C609" s="26">
        <v>21306.171999999999</v>
      </c>
    </row>
    <row r="610" spans="1:3" ht="15" customHeight="1" outlineLevel="2" x14ac:dyDescent="0.25">
      <c r="A610" s="25"/>
      <c r="B610" s="24" t="s">
        <v>526</v>
      </c>
      <c r="C610" s="26">
        <v>0</v>
      </c>
    </row>
    <row r="611" spans="1:3" ht="15" customHeight="1" outlineLevel="2" x14ac:dyDescent="0.25">
      <c r="A611" s="25"/>
      <c r="B611" s="24" t="s">
        <v>527</v>
      </c>
      <c r="C611" s="26">
        <v>0</v>
      </c>
    </row>
    <row r="612" spans="1:3" outlineLevel="1" x14ac:dyDescent="0.25">
      <c r="A612" s="7">
        <v>10951</v>
      </c>
      <c r="B612" s="4" t="s">
        <v>528</v>
      </c>
      <c r="C612" s="5">
        <f>SUM(C613:C614)</f>
        <v>0</v>
      </c>
    </row>
    <row r="613" spans="1:3" ht="15" customHeight="1" outlineLevel="1" x14ac:dyDescent="0.25">
      <c r="A613" s="25"/>
      <c r="B613" s="24" t="s">
        <v>529</v>
      </c>
      <c r="C613" s="26">
        <v>0</v>
      </c>
    </row>
    <row r="614" spans="1:3" ht="15" customHeight="1" outlineLevel="1" x14ac:dyDescent="0.25">
      <c r="A614" s="25"/>
      <c r="B614" s="24" t="s">
        <v>530</v>
      </c>
      <c r="C614" s="26">
        <v>0</v>
      </c>
    </row>
    <row r="615" spans="1:3" x14ac:dyDescent="0.25">
      <c r="A615" s="55" t="s">
        <v>531</v>
      </c>
      <c r="B615" s="56"/>
      <c r="C615" s="32">
        <f>C616</f>
        <v>0</v>
      </c>
    </row>
    <row r="616" spans="1:3" x14ac:dyDescent="0.25">
      <c r="A616" s="57" t="s">
        <v>537</v>
      </c>
      <c r="B616" s="58"/>
      <c r="C616" s="29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4"/>
  <sheetViews>
    <sheetView rightToLeft="1" workbookViewId="0">
      <selection activeCell="C10" sqref="C10"/>
    </sheetView>
  </sheetViews>
  <sheetFormatPr defaultColWidth="9.140625" defaultRowHeight="15" x14ac:dyDescent="0.25"/>
  <cols>
    <col min="1" max="1" width="19.7109375" style="52" customWidth="1"/>
    <col min="2" max="2" width="15" style="52" customWidth="1"/>
    <col min="3" max="3" width="25" style="50" customWidth="1"/>
    <col min="4" max="16384" width="9.140625" style="50"/>
  </cols>
  <sheetData>
    <row r="1" spans="1:3" x14ac:dyDescent="0.25">
      <c r="A1" s="76" t="s">
        <v>57</v>
      </c>
      <c r="B1" s="76" t="s">
        <v>686</v>
      </c>
      <c r="C1" s="76" t="s">
        <v>697</v>
      </c>
    </row>
    <row r="2" spans="1:3" x14ac:dyDescent="0.25">
      <c r="A2" s="76"/>
      <c r="B2" s="76"/>
      <c r="C2" s="76"/>
    </row>
    <row r="3" spans="1:3" x14ac:dyDescent="0.25">
      <c r="A3" s="36" t="s">
        <v>685</v>
      </c>
      <c r="B3" s="36" t="s">
        <v>539</v>
      </c>
      <c r="C3" s="37" t="s">
        <v>540</v>
      </c>
    </row>
    <row r="4" spans="1:3" x14ac:dyDescent="0.25">
      <c r="A4" s="36" t="s">
        <v>541</v>
      </c>
      <c r="B4" s="36" t="s">
        <v>542</v>
      </c>
      <c r="C4" s="37" t="s">
        <v>543</v>
      </c>
    </row>
    <row r="5" spans="1:3" x14ac:dyDescent="0.25">
      <c r="A5" s="36" t="s">
        <v>544</v>
      </c>
      <c r="B5" s="36" t="s">
        <v>542</v>
      </c>
      <c r="C5" s="37" t="s">
        <v>545</v>
      </c>
    </row>
    <row r="6" spans="1:3" x14ac:dyDescent="0.25">
      <c r="A6" s="38" t="s">
        <v>546</v>
      </c>
      <c r="B6" s="38" t="s">
        <v>547</v>
      </c>
      <c r="C6" s="39" t="s">
        <v>545</v>
      </c>
    </row>
    <row r="7" spans="1:3" x14ac:dyDescent="0.25">
      <c r="A7" s="38" t="s">
        <v>548</v>
      </c>
      <c r="B7" s="38" t="s">
        <v>549</v>
      </c>
      <c r="C7" s="39" t="s">
        <v>550</v>
      </c>
    </row>
    <row r="8" spans="1:3" x14ac:dyDescent="0.25">
      <c r="A8" s="36" t="s">
        <v>551</v>
      </c>
      <c r="B8" s="36" t="s">
        <v>547</v>
      </c>
      <c r="C8" s="37" t="s">
        <v>538</v>
      </c>
    </row>
    <row r="9" spans="1:3" x14ac:dyDescent="0.25">
      <c r="A9" s="36" t="s">
        <v>552</v>
      </c>
      <c r="B9" s="36" t="s">
        <v>547</v>
      </c>
      <c r="C9" s="37" t="s">
        <v>538</v>
      </c>
    </row>
    <row r="10" spans="1:3" x14ac:dyDescent="0.25">
      <c r="A10" s="36" t="s">
        <v>553</v>
      </c>
      <c r="B10" s="36" t="s">
        <v>547</v>
      </c>
      <c r="C10" s="37" t="s">
        <v>554</v>
      </c>
    </row>
    <row r="11" spans="1:3" x14ac:dyDescent="0.25">
      <c r="A11" s="36" t="s">
        <v>555</v>
      </c>
      <c r="B11" s="36" t="s">
        <v>556</v>
      </c>
      <c r="C11" s="37" t="s">
        <v>554</v>
      </c>
    </row>
    <row r="12" spans="1:3" x14ac:dyDescent="0.25">
      <c r="A12" s="36" t="s">
        <v>557</v>
      </c>
      <c r="B12" s="36" t="s">
        <v>547</v>
      </c>
      <c r="C12" s="37" t="s">
        <v>558</v>
      </c>
    </row>
    <row r="13" spans="1:3" x14ac:dyDescent="0.25">
      <c r="A13" s="36" t="s">
        <v>559</v>
      </c>
      <c r="B13" s="36" t="s">
        <v>560</v>
      </c>
      <c r="C13" s="37" t="s">
        <v>561</v>
      </c>
    </row>
    <row r="14" spans="1:3" x14ac:dyDescent="0.25">
      <c r="A14" s="36" t="s">
        <v>562</v>
      </c>
      <c r="B14" s="36" t="s">
        <v>563</v>
      </c>
      <c r="C14" s="37" t="s">
        <v>538</v>
      </c>
    </row>
    <row r="15" spans="1:3" x14ac:dyDescent="0.25">
      <c r="A15" s="36" t="s">
        <v>565</v>
      </c>
      <c r="B15" s="36" t="s">
        <v>563</v>
      </c>
      <c r="C15" s="37" t="s">
        <v>538</v>
      </c>
    </row>
    <row r="16" spans="1:3" x14ac:dyDescent="0.25">
      <c r="A16" s="36" t="s">
        <v>566</v>
      </c>
      <c r="B16" s="36" t="s">
        <v>539</v>
      </c>
      <c r="C16" s="37" t="s">
        <v>567</v>
      </c>
    </row>
    <row r="17" spans="1:3" x14ac:dyDescent="0.25">
      <c r="A17" s="36" t="s">
        <v>568</v>
      </c>
      <c r="B17" s="36" t="s">
        <v>563</v>
      </c>
      <c r="C17" s="37" t="s">
        <v>558</v>
      </c>
    </row>
    <row r="18" spans="1:3" x14ac:dyDescent="0.25">
      <c r="A18" s="36" t="s">
        <v>569</v>
      </c>
      <c r="B18" s="36" t="s">
        <v>563</v>
      </c>
      <c r="C18" s="37" t="s">
        <v>538</v>
      </c>
    </row>
    <row r="19" spans="1:3" x14ac:dyDescent="0.25">
      <c r="A19" s="36" t="s">
        <v>570</v>
      </c>
      <c r="B19" s="36" t="s">
        <v>563</v>
      </c>
      <c r="C19" s="37" t="s">
        <v>538</v>
      </c>
    </row>
    <row r="20" spans="1:3" x14ac:dyDescent="0.25">
      <c r="A20" s="36" t="s">
        <v>571</v>
      </c>
      <c r="B20" s="36" t="s">
        <v>563</v>
      </c>
      <c r="C20" s="37" t="s">
        <v>538</v>
      </c>
    </row>
    <row r="21" spans="1:3" x14ac:dyDescent="0.25">
      <c r="A21" s="36" t="s">
        <v>572</v>
      </c>
      <c r="B21" s="36" t="s">
        <v>563</v>
      </c>
      <c r="C21" s="37" t="s">
        <v>538</v>
      </c>
    </row>
    <row r="22" spans="1:3" x14ac:dyDescent="0.25">
      <c r="A22" s="36" t="s">
        <v>573</v>
      </c>
      <c r="B22" s="36" t="s">
        <v>563</v>
      </c>
      <c r="C22" s="37" t="s">
        <v>538</v>
      </c>
    </row>
    <row r="23" spans="1:3" x14ac:dyDescent="0.25">
      <c r="A23" s="36" t="s">
        <v>574</v>
      </c>
      <c r="B23" s="36" t="s">
        <v>563</v>
      </c>
      <c r="C23" s="37" t="s">
        <v>538</v>
      </c>
    </row>
    <row r="24" spans="1:3" x14ac:dyDescent="0.25">
      <c r="A24" s="36" t="s">
        <v>575</v>
      </c>
      <c r="B24" s="36" t="s">
        <v>563</v>
      </c>
      <c r="C24" s="37" t="s">
        <v>538</v>
      </c>
    </row>
    <row r="25" spans="1:3" x14ac:dyDescent="0.25">
      <c r="A25" s="36" t="s">
        <v>576</v>
      </c>
      <c r="B25" s="36" t="s">
        <v>577</v>
      </c>
      <c r="C25" s="37" t="s">
        <v>578</v>
      </c>
    </row>
    <row r="26" spans="1:3" x14ac:dyDescent="0.25">
      <c r="A26" s="36" t="s">
        <v>579</v>
      </c>
      <c r="B26" s="36" t="s">
        <v>563</v>
      </c>
      <c r="C26" s="37" t="s">
        <v>538</v>
      </c>
    </row>
    <row r="27" spans="1:3" x14ac:dyDescent="0.25">
      <c r="A27" s="36" t="s">
        <v>580</v>
      </c>
      <c r="B27" s="36" t="s">
        <v>563</v>
      </c>
      <c r="C27" s="37" t="s">
        <v>538</v>
      </c>
    </row>
    <row r="28" spans="1:3" x14ac:dyDescent="0.25">
      <c r="A28" s="36" t="s">
        <v>581</v>
      </c>
      <c r="B28" s="36" t="s">
        <v>563</v>
      </c>
      <c r="C28" s="37" t="s">
        <v>558</v>
      </c>
    </row>
    <row r="29" spans="1:3" x14ac:dyDescent="0.25">
      <c r="A29" s="51" t="s">
        <v>582</v>
      </c>
      <c r="B29" s="51" t="s">
        <v>563</v>
      </c>
      <c r="C29" s="37" t="s">
        <v>538</v>
      </c>
    </row>
    <row r="30" spans="1:3" x14ac:dyDescent="0.25">
      <c r="A30" s="51" t="s">
        <v>583</v>
      </c>
      <c r="B30" s="51" t="s">
        <v>563</v>
      </c>
      <c r="C30" s="37" t="s">
        <v>538</v>
      </c>
    </row>
    <row r="31" spans="1:3" x14ac:dyDescent="0.25">
      <c r="A31" s="51" t="s">
        <v>584</v>
      </c>
      <c r="B31" s="51" t="s">
        <v>563</v>
      </c>
      <c r="C31" s="77" t="s">
        <v>558</v>
      </c>
    </row>
    <row r="32" spans="1:3" x14ac:dyDescent="0.25">
      <c r="A32" s="51" t="s">
        <v>585</v>
      </c>
      <c r="B32" s="51" t="s">
        <v>563</v>
      </c>
      <c r="C32" s="77" t="s">
        <v>586</v>
      </c>
    </row>
    <row r="33" spans="1:3" x14ac:dyDescent="0.25">
      <c r="A33" s="51" t="s">
        <v>587</v>
      </c>
      <c r="B33" s="51" t="s">
        <v>588</v>
      </c>
      <c r="C33" s="77" t="s">
        <v>545</v>
      </c>
    </row>
    <row r="34" spans="1:3" x14ac:dyDescent="0.25">
      <c r="A34" s="51" t="s">
        <v>589</v>
      </c>
      <c r="B34" s="51" t="s">
        <v>590</v>
      </c>
      <c r="C34" s="77" t="s">
        <v>591</v>
      </c>
    </row>
    <row r="35" spans="1:3" x14ac:dyDescent="0.25">
      <c r="A35" s="51" t="s">
        <v>592</v>
      </c>
      <c r="B35" s="51" t="s">
        <v>563</v>
      </c>
      <c r="C35" s="77" t="s">
        <v>554</v>
      </c>
    </row>
    <row r="36" spans="1:3" x14ac:dyDescent="0.25">
      <c r="A36" s="51" t="s">
        <v>593</v>
      </c>
      <c r="B36" s="51" t="s">
        <v>563</v>
      </c>
      <c r="C36" s="77" t="s">
        <v>564</v>
      </c>
    </row>
    <row r="37" spans="1:3" x14ac:dyDescent="0.25">
      <c r="A37" s="51" t="s">
        <v>594</v>
      </c>
      <c r="B37" s="51" t="s">
        <v>563</v>
      </c>
      <c r="C37" s="77" t="s">
        <v>595</v>
      </c>
    </row>
    <row r="38" spans="1:3" x14ac:dyDescent="0.25">
      <c r="A38" s="51" t="s">
        <v>596</v>
      </c>
      <c r="B38" s="51" t="s">
        <v>590</v>
      </c>
      <c r="C38" s="77" t="s">
        <v>597</v>
      </c>
    </row>
    <row r="39" spans="1:3" x14ac:dyDescent="0.25">
      <c r="A39" s="51" t="s">
        <v>598</v>
      </c>
      <c r="B39" s="51" t="s">
        <v>563</v>
      </c>
      <c r="C39" s="77"/>
    </row>
    <row r="47" spans="1:3" x14ac:dyDescent="0.25">
      <c r="A47" s="50"/>
      <c r="B47" s="50"/>
    </row>
    <row r="48" spans="1:3" x14ac:dyDescent="0.25">
      <c r="A48" s="50"/>
      <c r="B48" s="50"/>
    </row>
    <row r="49" spans="1:2" x14ac:dyDescent="0.25">
      <c r="A49" s="50"/>
      <c r="B49" s="50"/>
    </row>
    <row r="50" spans="1:2" x14ac:dyDescent="0.25">
      <c r="A50" s="50"/>
      <c r="B50" s="50"/>
    </row>
    <row r="51" spans="1:2" x14ac:dyDescent="0.25">
      <c r="A51" s="50"/>
      <c r="B51" s="50"/>
    </row>
    <row r="52" spans="1:2" x14ac:dyDescent="0.25">
      <c r="A52" s="50"/>
      <c r="B52" s="50"/>
    </row>
    <row r="53" spans="1:2" x14ac:dyDescent="0.25">
      <c r="A53" s="50"/>
      <c r="B53" s="50"/>
    </row>
    <row r="54" spans="1:2" x14ac:dyDescent="0.25">
      <c r="A54" s="50"/>
      <c r="B54" s="50"/>
    </row>
    <row r="55" spans="1:2" x14ac:dyDescent="0.25">
      <c r="A55" s="50"/>
      <c r="B55" s="50"/>
    </row>
    <row r="56" spans="1:2" x14ac:dyDescent="0.25">
      <c r="A56" s="50"/>
      <c r="B56" s="50"/>
    </row>
    <row r="57" spans="1:2" x14ac:dyDescent="0.25">
      <c r="A57" s="50"/>
      <c r="B57" s="50"/>
    </row>
    <row r="58" spans="1:2" x14ac:dyDescent="0.25">
      <c r="A58" s="50"/>
      <c r="B58" s="50"/>
    </row>
    <row r="59" spans="1:2" x14ac:dyDescent="0.25">
      <c r="A59" s="50"/>
      <c r="B59" s="50"/>
    </row>
    <row r="60" spans="1:2" x14ac:dyDescent="0.25">
      <c r="A60" s="50"/>
      <c r="B60" s="50"/>
    </row>
    <row r="61" spans="1:2" x14ac:dyDescent="0.25">
      <c r="A61" s="50"/>
      <c r="B61" s="50"/>
    </row>
    <row r="62" spans="1:2" x14ac:dyDescent="0.25">
      <c r="A62" s="50"/>
      <c r="B62" s="50"/>
    </row>
    <row r="63" spans="1:2" x14ac:dyDescent="0.25">
      <c r="A63" s="50"/>
      <c r="B63" s="50"/>
    </row>
    <row r="64" spans="1:2" x14ac:dyDescent="0.25">
      <c r="A64" s="50"/>
      <c r="B64" s="50"/>
    </row>
    <row r="65" spans="1:2" x14ac:dyDescent="0.25">
      <c r="A65" s="50"/>
      <c r="B65" s="50"/>
    </row>
    <row r="66" spans="1:2" x14ac:dyDescent="0.25">
      <c r="A66" s="50"/>
      <c r="B66" s="50"/>
    </row>
    <row r="67" spans="1:2" x14ac:dyDescent="0.25">
      <c r="A67" s="50"/>
      <c r="B67" s="50"/>
    </row>
    <row r="68" spans="1:2" x14ac:dyDescent="0.25">
      <c r="A68" s="50"/>
      <c r="B68" s="50"/>
    </row>
    <row r="69" spans="1:2" x14ac:dyDescent="0.25">
      <c r="A69" s="50"/>
      <c r="B69" s="50"/>
    </row>
    <row r="70" spans="1:2" x14ac:dyDescent="0.25">
      <c r="A70" s="50"/>
      <c r="B70" s="50"/>
    </row>
    <row r="71" spans="1:2" x14ac:dyDescent="0.25">
      <c r="A71" s="50"/>
      <c r="B71" s="50"/>
    </row>
    <row r="72" spans="1:2" x14ac:dyDescent="0.25">
      <c r="A72" s="50"/>
      <c r="B72" s="50"/>
    </row>
    <row r="73" spans="1:2" x14ac:dyDescent="0.25">
      <c r="A73" s="50"/>
      <c r="B73" s="50"/>
    </row>
    <row r="74" spans="1:2" x14ac:dyDescent="0.25">
      <c r="A74" s="50"/>
      <c r="B74" s="50"/>
    </row>
    <row r="75" spans="1:2" x14ac:dyDescent="0.25">
      <c r="A75" s="50"/>
      <c r="B75" s="50"/>
    </row>
    <row r="76" spans="1:2" x14ac:dyDescent="0.25">
      <c r="A76" s="50"/>
      <c r="B76" s="50"/>
    </row>
    <row r="77" spans="1:2" x14ac:dyDescent="0.25">
      <c r="A77" s="50"/>
      <c r="B77" s="50"/>
    </row>
    <row r="78" spans="1:2" x14ac:dyDescent="0.25">
      <c r="A78" s="50"/>
      <c r="B78" s="50"/>
    </row>
    <row r="79" spans="1:2" x14ac:dyDescent="0.25">
      <c r="A79" s="50"/>
      <c r="B79" s="50"/>
    </row>
    <row r="80" spans="1:2" x14ac:dyDescent="0.25">
      <c r="A80" s="50"/>
      <c r="B80" s="50"/>
    </row>
    <row r="81" spans="1:2" x14ac:dyDescent="0.25">
      <c r="A81" s="50"/>
      <c r="B81" s="50"/>
    </row>
    <row r="82" spans="1:2" x14ac:dyDescent="0.25">
      <c r="A82" s="50"/>
      <c r="B82" s="50"/>
    </row>
    <row r="83" spans="1:2" x14ac:dyDescent="0.25">
      <c r="A83" s="50"/>
      <c r="B83" s="50"/>
    </row>
    <row r="84" spans="1:2" x14ac:dyDescent="0.25">
      <c r="A84" s="50"/>
      <c r="B84" s="50"/>
    </row>
    <row r="85" spans="1:2" x14ac:dyDescent="0.25">
      <c r="A85" s="50"/>
      <c r="B85" s="50"/>
    </row>
    <row r="86" spans="1:2" x14ac:dyDescent="0.25">
      <c r="A86" s="50"/>
      <c r="B86" s="50"/>
    </row>
    <row r="87" spans="1:2" x14ac:dyDescent="0.25">
      <c r="A87" s="50"/>
      <c r="B87" s="50"/>
    </row>
    <row r="88" spans="1:2" x14ac:dyDescent="0.25">
      <c r="A88" s="50"/>
      <c r="B88" s="50"/>
    </row>
    <row r="89" spans="1:2" x14ac:dyDescent="0.25">
      <c r="A89" s="50"/>
      <c r="B89" s="50"/>
    </row>
    <row r="90" spans="1:2" x14ac:dyDescent="0.25">
      <c r="A90" s="50"/>
      <c r="B90" s="50"/>
    </row>
    <row r="91" spans="1:2" x14ac:dyDescent="0.25">
      <c r="A91" s="50"/>
      <c r="B91" s="50"/>
    </row>
    <row r="92" spans="1:2" x14ac:dyDescent="0.25">
      <c r="A92" s="50"/>
      <c r="B92" s="50"/>
    </row>
    <row r="93" spans="1:2" x14ac:dyDescent="0.25">
      <c r="A93" s="50"/>
      <c r="B93" s="50"/>
    </row>
    <row r="94" spans="1:2" x14ac:dyDescent="0.25">
      <c r="A94" s="50"/>
      <c r="B94" s="50"/>
    </row>
    <row r="95" spans="1:2" x14ac:dyDescent="0.25">
      <c r="A95" s="50"/>
      <c r="B95" s="50"/>
    </row>
    <row r="96" spans="1:2" x14ac:dyDescent="0.25">
      <c r="A96" s="50"/>
      <c r="B96" s="50"/>
    </row>
    <row r="97" spans="1:2" x14ac:dyDescent="0.25">
      <c r="A97" s="50"/>
      <c r="B97" s="50"/>
    </row>
    <row r="98" spans="1:2" x14ac:dyDescent="0.25">
      <c r="A98" s="50"/>
      <c r="B98" s="50"/>
    </row>
    <row r="99" spans="1:2" x14ac:dyDescent="0.25">
      <c r="A99" s="50"/>
      <c r="B99" s="50"/>
    </row>
    <row r="100" spans="1:2" x14ac:dyDescent="0.25">
      <c r="A100" s="50"/>
      <c r="B100" s="50"/>
    </row>
    <row r="101" spans="1:2" x14ac:dyDescent="0.25">
      <c r="A101" s="50"/>
      <c r="B101" s="50"/>
    </row>
    <row r="102" spans="1:2" x14ac:dyDescent="0.25">
      <c r="A102" s="50"/>
      <c r="B102" s="50"/>
    </row>
    <row r="103" spans="1:2" x14ac:dyDescent="0.25">
      <c r="A103" s="50"/>
      <c r="B103" s="50"/>
    </row>
    <row r="104" spans="1:2" x14ac:dyDescent="0.25">
      <c r="A104" s="50"/>
      <c r="B104" s="50"/>
    </row>
  </sheetData>
  <mergeCells count="3">
    <mergeCell ref="A1:A2"/>
    <mergeCell ref="B1:B2"/>
    <mergeCell ref="C1:C2"/>
  </mergeCells>
  <conditionalFormatting sqref="A3:A39">
    <cfRule type="cellIs" dxfId="6" priority="4" operator="equal">
      <formula>0</formula>
    </cfRule>
  </conditionalFormatting>
  <conditionalFormatting sqref="B3:B39">
    <cfRule type="cellIs" dxfId="5" priority="3" operator="equal">
      <formula>0</formula>
    </cfRule>
  </conditionalFormatting>
  <conditionalFormatting sqref="C1:C2">
    <cfRule type="cellIs" dxfId="4" priority="2" operator="equal">
      <formula>0</formula>
    </cfRule>
  </conditionalFormatting>
  <conditionalFormatting sqref="A1:B2">
    <cfRule type="cellIs" dxfId="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rightToLeft="1" workbookViewId="0">
      <selection activeCell="D16" sqref="D16:D18"/>
    </sheetView>
  </sheetViews>
  <sheetFormatPr defaultRowHeight="15" x14ac:dyDescent="0.25"/>
  <cols>
    <col min="1" max="1" width="16.28515625" style="78" bestFit="1" customWidth="1"/>
    <col min="2" max="2" width="9.140625" style="78"/>
    <col min="3" max="3" width="15.85546875" style="79" bestFit="1" customWidth="1"/>
    <col min="4" max="4" width="9.140625" style="78"/>
    <col min="5" max="5" width="10.140625" style="78" bestFit="1" customWidth="1"/>
    <col min="6" max="16384" width="9.140625" style="78"/>
  </cols>
  <sheetData>
    <row r="1" spans="1:6" x14ac:dyDescent="0.25">
      <c r="A1" s="42" t="s">
        <v>601</v>
      </c>
      <c r="B1" s="42" t="s">
        <v>602</v>
      </c>
      <c r="C1" s="53" t="s">
        <v>603</v>
      </c>
      <c r="D1" s="42" t="s">
        <v>229</v>
      </c>
      <c r="E1" s="42" t="s">
        <v>604</v>
      </c>
      <c r="F1" s="43" t="s">
        <v>600</v>
      </c>
    </row>
    <row r="2" spans="1:6" x14ac:dyDescent="0.25">
      <c r="A2" s="9" t="s">
        <v>689</v>
      </c>
      <c r="B2" s="9"/>
      <c r="C2" s="54">
        <v>1996</v>
      </c>
      <c r="D2" s="9" t="s">
        <v>687</v>
      </c>
      <c r="E2" s="9" t="s">
        <v>688</v>
      </c>
      <c r="F2" s="9"/>
    </row>
    <row r="3" spans="1:6" x14ac:dyDescent="0.25">
      <c r="A3" s="9" t="s">
        <v>691</v>
      </c>
      <c r="B3" s="9"/>
      <c r="C3" s="54">
        <v>2013</v>
      </c>
      <c r="D3" s="9" t="s">
        <v>687</v>
      </c>
      <c r="E3" s="9" t="s">
        <v>690</v>
      </c>
      <c r="F3" s="9"/>
    </row>
    <row r="4" spans="1:6" x14ac:dyDescent="0.25">
      <c r="A4" s="9" t="s">
        <v>692</v>
      </c>
      <c r="B4" s="9">
        <v>213483</v>
      </c>
      <c r="C4" s="54">
        <v>2008</v>
      </c>
      <c r="D4" s="9" t="s">
        <v>687</v>
      </c>
      <c r="E4" s="9" t="s">
        <v>690</v>
      </c>
      <c r="F4" s="9"/>
    </row>
    <row r="5" spans="1:6" x14ac:dyDescent="0.25">
      <c r="A5" s="9" t="s">
        <v>693</v>
      </c>
      <c r="B5" s="9">
        <v>209301</v>
      </c>
      <c r="C5" s="54">
        <v>1986</v>
      </c>
      <c r="D5" s="9" t="s">
        <v>687</v>
      </c>
      <c r="E5" s="9" t="s">
        <v>694</v>
      </c>
      <c r="F5" s="9"/>
    </row>
    <row r="6" spans="1:6" x14ac:dyDescent="0.25">
      <c r="A6" s="9" t="s">
        <v>693</v>
      </c>
      <c r="B6" s="9">
        <v>50016</v>
      </c>
      <c r="C6" s="54">
        <v>1988</v>
      </c>
      <c r="D6" s="9" t="s">
        <v>687</v>
      </c>
      <c r="E6" s="9" t="s">
        <v>694</v>
      </c>
      <c r="F6" s="9"/>
    </row>
    <row r="7" spans="1:6" x14ac:dyDescent="0.25">
      <c r="A7" s="9" t="s">
        <v>695</v>
      </c>
      <c r="B7" s="9">
        <v>211920</v>
      </c>
      <c r="C7" s="54">
        <v>2000</v>
      </c>
      <c r="D7" s="9" t="s">
        <v>687</v>
      </c>
      <c r="E7" s="9" t="s">
        <v>694</v>
      </c>
      <c r="F7" s="9"/>
    </row>
    <row r="8" spans="1:6" x14ac:dyDescent="0.25">
      <c r="A8" s="9" t="s">
        <v>695</v>
      </c>
      <c r="B8" s="9">
        <v>211921</v>
      </c>
      <c r="C8" s="54">
        <v>2000</v>
      </c>
      <c r="D8" s="9" t="s">
        <v>687</v>
      </c>
      <c r="E8" s="9" t="s">
        <v>694</v>
      </c>
      <c r="F8" s="9"/>
    </row>
    <row r="9" spans="1:6" x14ac:dyDescent="0.25">
      <c r="A9" s="9" t="s">
        <v>696</v>
      </c>
      <c r="B9" s="9">
        <v>213400</v>
      </c>
      <c r="C9" s="54">
        <v>2008</v>
      </c>
      <c r="D9" s="9" t="s">
        <v>687</v>
      </c>
      <c r="E9" s="9" t="s">
        <v>690</v>
      </c>
      <c r="F9" s="9"/>
    </row>
    <row r="10" spans="1:6" x14ac:dyDescent="0.25">
      <c r="A10" s="9" t="s">
        <v>693</v>
      </c>
      <c r="B10" s="9">
        <v>216981</v>
      </c>
      <c r="C10" s="54">
        <v>2014</v>
      </c>
      <c r="D10" s="9" t="s">
        <v>687</v>
      </c>
      <c r="E10" s="9" t="s">
        <v>690</v>
      </c>
      <c r="F10" s="9"/>
    </row>
  </sheetData>
  <conditionalFormatting sqref="A1:F10">
    <cfRule type="cellIs" dxfId="0" priority="1" operator="equal">
      <formula>"à"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4"/>
  <sheetViews>
    <sheetView rightToLeft="1" tabSelected="1" workbookViewId="0">
      <selection activeCell="C13" sqref="C13"/>
    </sheetView>
  </sheetViews>
  <sheetFormatPr defaultRowHeight="15" x14ac:dyDescent="0.25"/>
  <cols>
    <col min="1" max="1" width="11.7109375" bestFit="1" customWidth="1"/>
    <col min="2" max="2" width="4.5703125" style="49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44" t="s">
        <v>605</v>
      </c>
      <c r="B1" s="44" t="s">
        <v>606</v>
      </c>
      <c r="C1" s="44" t="s">
        <v>607</v>
      </c>
      <c r="D1" s="44" t="s">
        <v>608</v>
      </c>
      <c r="E1" s="44" t="s">
        <v>609</v>
      </c>
      <c r="F1" s="44" t="s">
        <v>610</v>
      </c>
      <c r="G1" s="45" t="s">
        <v>611</v>
      </c>
      <c r="H1" s="45" t="s">
        <v>612</v>
      </c>
      <c r="I1" s="45" t="s">
        <v>613</v>
      </c>
    </row>
    <row r="2" spans="1:9" x14ac:dyDescent="0.25">
      <c r="A2" s="46" t="s">
        <v>614</v>
      </c>
      <c r="B2" s="47"/>
      <c r="C2" s="46" t="s">
        <v>615</v>
      </c>
      <c r="D2" s="46"/>
      <c r="E2" s="46"/>
      <c r="F2" s="46">
        <f>D2-E2</f>
        <v>0</v>
      </c>
      <c r="G2">
        <f>SUM(D2:D8)</f>
        <v>0</v>
      </c>
      <c r="H2">
        <f t="shared" ref="H2:I2" si="0">SUM(E2:E8)</f>
        <v>0</v>
      </c>
      <c r="I2">
        <f t="shared" si="0"/>
        <v>0</v>
      </c>
    </row>
    <row r="3" spans="1:9" x14ac:dyDescent="0.25">
      <c r="A3" s="46" t="s">
        <v>614</v>
      </c>
      <c r="B3" s="47"/>
      <c r="C3" s="46" t="s">
        <v>616</v>
      </c>
      <c r="D3" s="46"/>
      <c r="E3" s="46"/>
      <c r="F3" s="46">
        <f t="shared" ref="F3:F75" si="1">D3-E3</f>
        <v>0</v>
      </c>
    </row>
    <row r="4" spans="1:9" x14ac:dyDescent="0.25">
      <c r="A4" s="46" t="s">
        <v>614</v>
      </c>
      <c r="B4" s="47"/>
      <c r="C4" s="46" t="s">
        <v>617</v>
      </c>
      <c r="D4" s="46"/>
      <c r="E4" s="46"/>
      <c r="F4" s="46">
        <f t="shared" si="1"/>
        <v>0</v>
      </c>
    </row>
    <row r="5" spans="1:9" x14ac:dyDescent="0.25">
      <c r="A5" s="46" t="s">
        <v>614</v>
      </c>
      <c r="B5" s="47"/>
      <c r="C5" s="46" t="s">
        <v>618</v>
      </c>
      <c r="D5" s="46"/>
      <c r="E5" s="46"/>
      <c r="F5" s="46">
        <f t="shared" si="1"/>
        <v>0</v>
      </c>
    </row>
    <row r="6" spans="1:9" x14ac:dyDescent="0.25">
      <c r="A6" s="46" t="s">
        <v>614</v>
      </c>
      <c r="B6" s="47"/>
      <c r="C6" s="46" t="s">
        <v>619</v>
      </c>
      <c r="D6" s="46"/>
      <c r="E6" s="46"/>
      <c r="F6" s="46">
        <f t="shared" si="1"/>
        <v>0</v>
      </c>
    </row>
    <row r="7" spans="1:9" x14ac:dyDescent="0.25">
      <c r="A7" s="46" t="s">
        <v>614</v>
      </c>
      <c r="B7" s="47"/>
      <c r="C7" s="46" t="s">
        <v>620</v>
      </c>
      <c r="D7" s="46"/>
      <c r="E7" s="46"/>
      <c r="F7" s="46">
        <f t="shared" si="1"/>
        <v>0</v>
      </c>
    </row>
    <row r="8" spans="1:9" x14ac:dyDescent="0.25">
      <c r="A8" s="46" t="s">
        <v>614</v>
      </c>
      <c r="B8" s="47"/>
      <c r="C8" s="46" t="s">
        <v>621</v>
      </c>
      <c r="D8" s="46"/>
      <c r="E8" s="46"/>
      <c r="F8" s="46">
        <f t="shared" si="1"/>
        <v>0</v>
      </c>
    </row>
    <row r="9" spans="1:9" x14ac:dyDescent="0.25">
      <c r="A9" s="9" t="s">
        <v>622</v>
      </c>
      <c r="B9" s="48">
        <v>1</v>
      </c>
      <c r="C9" s="9" t="s">
        <v>623</v>
      </c>
      <c r="D9" s="9"/>
      <c r="E9" s="9"/>
      <c r="F9" s="9">
        <f t="shared" si="1"/>
        <v>0</v>
      </c>
      <c r="G9">
        <f>SUM(D9:D22)</f>
        <v>15</v>
      </c>
      <c r="H9">
        <f t="shared" ref="H9:I9" si="2">SUM(E9:E22)</f>
        <v>3</v>
      </c>
      <c r="I9">
        <f t="shared" si="2"/>
        <v>12</v>
      </c>
    </row>
    <row r="10" spans="1:9" x14ac:dyDescent="0.25">
      <c r="A10" s="9" t="s">
        <v>622</v>
      </c>
      <c r="B10" s="48">
        <v>1</v>
      </c>
      <c r="C10" s="9" t="s">
        <v>624</v>
      </c>
      <c r="D10" s="9"/>
      <c r="E10" s="9"/>
      <c r="F10" s="9">
        <f t="shared" si="1"/>
        <v>0</v>
      </c>
    </row>
    <row r="11" spans="1:9" x14ac:dyDescent="0.25">
      <c r="A11" s="9" t="s">
        <v>622</v>
      </c>
      <c r="B11" s="48">
        <v>1</v>
      </c>
      <c r="C11" s="9" t="s">
        <v>625</v>
      </c>
      <c r="D11" s="9"/>
      <c r="E11" s="9"/>
      <c r="F11" s="9">
        <f t="shared" si="1"/>
        <v>0</v>
      </c>
    </row>
    <row r="12" spans="1:9" x14ac:dyDescent="0.25">
      <c r="A12" s="9" t="s">
        <v>622</v>
      </c>
      <c r="B12" s="48">
        <v>1</v>
      </c>
      <c r="C12" s="9" t="s">
        <v>626</v>
      </c>
      <c r="D12" s="9"/>
      <c r="E12" s="9"/>
      <c r="F12" s="9">
        <f t="shared" si="1"/>
        <v>0</v>
      </c>
    </row>
    <row r="13" spans="1:9" x14ac:dyDescent="0.25">
      <c r="A13" s="9" t="s">
        <v>622</v>
      </c>
      <c r="B13" s="48">
        <v>1</v>
      </c>
      <c r="C13" s="9" t="s">
        <v>627</v>
      </c>
      <c r="D13" s="9">
        <v>2</v>
      </c>
      <c r="E13" s="9"/>
      <c r="F13" s="9">
        <f t="shared" si="1"/>
        <v>2</v>
      </c>
    </row>
    <row r="14" spans="1:9" x14ac:dyDescent="0.25">
      <c r="A14" s="9" t="s">
        <v>622</v>
      </c>
      <c r="B14" s="48">
        <v>1</v>
      </c>
      <c r="C14" s="9" t="s">
        <v>628</v>
      </c>
      <c r="D14" s="9">
        <v>2</v>
      </c>
      <c r="E14" s="9"/>
      <c r="F14" s="9">
        <f t="shared" si="1"/>
        <v>2</v>
      </c>
    </row>
    <row r="15" spans="1:9" x14ac:dyDescent="0.25">
      <c r="A15" s="9" t="s">
        <v>622</v>
      </c>
      <c r="B15" s="48">
        <v>1</v>
      </c>
      <c r="C15" s="9" t="s">
        <v>629</v>
      </c>
      <c r="D15" s="9"/>
      <c r="E15" s="9"/>
      <c r="F15" s="9">
        <f t="shared" si="1"/>
        <v>0</v>
      </c>
    </row>
    <row r="16" spans="1:9" x14ac:dyDescent="0.25">
      <c r="A16" s="9" t="s">
        <v>622</v>
      </c>
      <c r="B16" s="48">
        <v>1</v>
      </c>
      <c r="C16" s="9" t="s">
        <v>630</v>
      </c>
      <c r="D16" s="9"/>
      <c r="E16" s="9"/>
      <c r="F16" s="9">
        <f t="shared" si="1"/>
        <v>0</v>
      </c>
    </row>
    <row r="17" spans="1:9" x14ac:dyDescent="0.25">
      <c r="A17" s="9" t="s">
        <v>622</v>
      </c>
      <c r="B17" s="48">
        <v>1</v>
      </c>
      <c r="C17" s="9" t="s">
        <v>588</v>
      </c>
      <c r="D17" s="9">
        <v>3</v>
      </c>
      <c r="E17" s="9">
        <v>1</v>
      </c>
      <c r="F17" s="9">
        <f t="shared" si="1"/>
        <v>2</v>
      </c>
    </row>
    <row r="18" spans="1:9" x14ac:dyDescent="0.25">
      <c r="A18" s="9" t="s">
        <v>622</v>
      </c>
      <c r="B18" s="48">
        <v>1</v>
      </c>
      <c r="C18" s="9" t="s">
        <v>631</v>
      </c>
      <c r="D18" s="9">
        <v>3</v>
      </c>
      <c r="E18" s="9">
        <v>2</v>
      </c>
      <c r="F18" s="9">
        <f t="shared" si="1"/>
        <v>1</v>
      </c>
    </row>
    <row r="19" spans="1:9" x14ac:dyDescent="0.25">
      <c r="A19" s="9" t="s">
        <v>622</v>
      </c>
      <c r="B19" s="48">
        <v>1</v>
      </c>
      <c r="C19" s="9" t="s">
        <v>632</v>
      </c>
      <c r="D19" s="9"/>
      <c r="E19" s="9"/>
      <c r="F19" s="9">
        <f t="shared" si="1"/>
        <v>0</v>
      </c>
    </row>
    <row r="20" spans="1:9" x14ac:dyDescent="0.25">
      <c r="A20" s="9" t="s">
        <v>622</v>
      </c>
      <c r="B20" s="48">
        <v>1</v>
      </c>
      <c r="C20" s="9" t="s">
        <v>633</v>
      </c>
      <c r="D20" s="9">
        <v>1</v>
      </c>
      <c r="E20" s="9"/>
      <c r="F20" s="9">
        <f t="shared" si="1"/>
        <v>1</v>
      </c>
    </row>
    <row r="21" spans="1:9" x14ac:dyDescent="0.25">
      <c r="A21" s="9" t="s">
        <v>622</v>
      </c>
      <c r="B21" s="48">
        <v>1</v>
      </c>
      <c r="C21" s="9" t="s">
        <v>634</v>
      </c>
      <c r="D21" s="9"/>
      <c r="E21" s="9"/>
      <c r="F21" s="9">
        <f t="shared" si="1"/>
        <v>0</v>
      </c>
    </row>
    <row r="22" spans="1:9" x14ac:dyDescent="0.25">
      <c r="A22" s="9" t="s">
        <v>622</v>
      </c>
      <c r="B22" s="48">
        <v>1</v>
      </c>
      <c r="C22" s="9" t="s">
        <v>635</v>
      </c>
      <c r="D22" s="9">
        <v>4</v>
      </c>
      <c r="E22" s="9"/>
      <c r="F22" s="9">
        <f t="shared" si="1"/>
        <v>4</v>
      </c>
    </row>
    <row r="23" spans="1:9" x14ac:dyDescent="0.25">
      <c r="A23" s="46" t="s">
        <v>636</v>
      </c>
      <c r="B23" s="47">
        <v>2</v>
      </c>
      <c r="C23" s="46" t="s">
        <v>637</v>
      </c>
      <c r="D23" s="46"/>
      <c r="E23" s="46"/>
      <c r="F23" s="46">
        <f t="shared" si="1"/>
        <v>0</v>
      </c>
      <c r="G23">
        <f>SUM(D23:D31)</f>
        <v>3</v>
      </c>
      <c r="H23">
        <f t="shared" ref="H23:I23" si="3">SUM(E23:E31)</f>
        <v>0</v>
      </c>
      <c r="I23">
        <f t="shared" si="3"/>
        <v>3</v>
      </c>
    </row>
    <row r="24" spans="1:9" x14ac:dyDescent="0.25">
      <c r="A24" s="46" t="s">
        <v>636</v>
      </c>
      <c r="B24" s="47">
        <v>2</v>
      </c>
      <c r="C24" s="46" t="s">
        <v>638</v>
      </c>
      <c r="D24" s="46"/>
      <c r="E24" s="46"/>
      <c r="F24" s="46">
        <f t="shared" si="1"/>
        <v>0</v>
      </c>
    </row>
    <row r="25" spans="1:9" x14ac:dyDescent="0.25">
      <c r="A25" s="46" t="s">
        <v>636</v>
      </c>
      <c r="B25" s="47">
        <v>2</v>
      </c>
      <c r="C25" s="46" t="s">
        <v>639</v>
      </c>
      <c r="D25" s="46"/>
      <c r="E25" s="46"/>
      <c r="F25" s="46">
        <f t="shared" si="1"/>
        <v>0</v>
      </c>
    </row>
    <row r="26" spans="1:9" x14ac:dyDescent="0.25">
      <c r="A26" s="46" t="s">
        <v>636</v>
      </c>
      <c r="B26" s="47">
        <v>2</v>
      </c>
      <c r="C26" s="46" t="s">
        <v>640</v>
      </c>
      <c r="D26" s="46"/>
      <c r="E26" s="46"/>
      <c r="F26" s="46">
        <f t="shared" si="1"/>
        <v>0</v>
      </c>
    </row>
    <row r="27" spans="1:9" x14ac:dyDescent="0.25">
      <c r="A27" s="46" t="s">
        <v>636</v>
      </c>
      <c r="B27" s="47">
        <v>2</v>
      </c>
      <c r="C27" s="46" t="s">
        <v>641</v>
      </c>
      <c r="D27" s="46"/>
      <c r="E27" s="46"/>
      <c r="F27" s="46">
        <f t="shared" si="1"/>
        <v>0</v>
      </c>
    </row>
    <row r="28" spans="1:9" x14ac:dyDescent="0.25">
      <c r="A28" s="46" t="s">
        <v>636</v>
      </c>
      <c r="B28" s="47">
        <v>2</v>
      </c>
      <c r="C28" s="46" t="s">
        <v>642</v>
      </c>
      <c r="D28" s="46"/>
      <c r="E28" s="46"/>
      <c r="F28" s="46">
        <f t="shared" si="1"/>
        <v>0</v>
      </c>
    </row>
    <row r="29" spans="1:9" x14ac:dyDescent="0.25">
      <c r="A29" s="46" t="s">
        <v>636</v>
      </c>
      <c r="B29" s="47">
        <v>2</v>
      </c>
      <c r="C29" s="46" t="s">
        <v>643</v>
      </c>
      <c r="D29" s="46">
        <v>1</v>
      </c>
      <c r="E29" s="46"/>
      <c r="F29" s="46">
        <f t="shared" si="1"/>
        <v>1</v>
      </c>
    </row>
    <row r="30" spans="1:9" x14ac:dyDescent="0.25">
      <c r="A30" s="46" t="s">
        <v>636</v>
      </c>
      <c r="B30" s="47">
        <v>2</v>
      </c>
      <c r="C30" s="46" t="s">
        <v>644</v>
      </c>
      <c r="D30" s="46">
        <v>1</v>
      </c>
      <c r="E30" s="46"/>
      <c r="F30" s="46">
        <f t="shared" si="1"/>
        <v>1</v>
      </c>
    </row>
    <row r="31" spans="1:9" x14ac:dyDescent="0.25">
      <c r="A31" s="46" t="s">
        <v>636</v>
      </c>
      <c r="B31" s="47">
        <v>2</v>
      </c>
      <c r="C31" s="46" t="s">
        <v>645</v>
      </c>
      <c r="D31" s="46">
        <v>1</v>
      </c>
      <c r="E31" s="46"/>
      <c r="F31" s="46">
        <f t="shared" si="1"/>
        <v>1</v>
      </c>
    </row>
    <row r="32" spans="1:9" x14ac:dyDescent="0.25">
      <c r="A32" s="9" t="s">
        <v>636</v>
      </c>
      <c r="B32" s="48">
        <v>3</v>
      </c>
      <c r="C32" s="9" t="s">
        <v>646</v>
      </c>
      <c r="D32" s="9"/>
      <c r="E32" s="9"/>
      <c r="F32" s="9">
        <f t="shared" si="1"/>
        <v>0</v>
      </c>
      <c r="G32">
        <f>SUM(D32:D34)</f>
        <v>0</v>
      </c>
      <c r="H32">
        <f t="shared" ref="H32:I32" si="4">SUM(E32:E34)</f>
        <v>0</v>
      </c>
      <c r="I32">
        <f t="shared" si="4"/>
        <v>0</v>
      </c>
    </row>
    <row r="33" spans="1:9" x14ac:dyDescent="0.25">
      <c r="A33" s="9" t="s">
        <v>636</v>
      </c>
      <c r="B33" s="48">
        <v>3</v>
      </c>
      <c r="C33" s="9" t="s">
        <v>647</v>
      </c>
      <c r="D33" s="9"/>
      <c r="E33" s="9"/>
      <c r="F33" s="9">
        <f t="shared" si="1"/>
        <v>0</v>
      </c>
    </row>
    <row r="34" spans="1:9" x14ac:dyDescent="0.25">
      <c r="A34" s="9" t="s">
        <v>636</v>
      </c>
      <c r="B34" s="48">
        <v>3</v>
      </c>
      <c r="C34" s="9" t="s">
        <v>648</v>
      </c>
      <c r="D34" s="9"/>
      <c r="E34" s="9"/>
      <c r="F34" s="9">
        <f t="shared" si="1"/>
        <v>0</v>
      </c>
    </row>
    <row r="35" spans="1:9" x14ac:dyDescent="0.25">
      <c r="A35" s="46" t="s">
        <v>636</v>
      </c>
      <c r="B35" s="47">
        <v>4</v>
      </c>
      <c r="C35" s="46" t="s">
        <v>649</v>
      </c>
      <c r="D35" s="46"/>
      <c r="E35" s="46"/>
      <c r="F35" s="46">
        <f t="shared" si="1"/>
        <v>0</v>
      </c>
      <c r="G35">
        <f>SUM(D35:D37)</f>
        <v>0</v>
      </c>
      <c r="H35">
        <f t="shared" ref="H35:I35" si="5">SUM(E35:E37)</f>
        <v>0</v>
      </c>
      <c r="I35">
        <f t="shared" si="5"/>
        <v>0</v>
      </c>
    </row>
    <row r="36" spans="1:9" x14ac:dyDescent="0.25">
      <c r="A36" s="46" t="s">
        <v>636</v>
      </c>
      <c r="B36" s="47">
        <v>4</v>
      </c>
      <c r="C36" s="46" t="s">
        <v>650</v>
      </c>
      <c r="D36" s="46"/>
      <c r="E36" s="46"/>
      <c r="F36" s="46">
        <f t="shared" si="1"/>
        <v>0</v>
      </c>
    </row>
    <row r="37" spans="1:9" x14ac:dyDescent="0.25">
      <c r="A37" s="46" t="s">
        <v>636</v>
      </c>
      <c r="B37" s="47">
        <v>4</v>
      </c>
      <c r="C37" s="46" t="s">
        <v>651</v>
      </c>
      <c r="D37" s="46"/>
      <c r="E37" s="46"/>
      <c r="F37" s="46">
        <f t="shared" si="1"/>
        <v>0</v>
      </c>
    </row>
    <row r="38" spans="1:9" x14ac:dyDescent="0.25">
      <c r="A38" s="9" t="s">
        <v>652</v>
      </c>
      <c r="B38" s="48">
        <v>5</v>
      </c>
      <c r="C38" s="9" t="s">
        <v>653</v>
      </c>
      <c r="D38" s="9"/>
      <c r="E38" s="9"/>
      <c r="F38" s="9">
        <f t="shared" si="1"/>
        <v>0</v>
      </c>
      <c r="G38">
        <f>SUM(D38:D44)</f>
        <v>1</v>
      </c>
      <c r="H38">
        <f t="shared" ref="H38:I38" si="6">SUM(E38:E44)</f>
        <v>0</v>
      </c>
      <c r="I38">
        <f t="shared" si="6"/>
        <v>1</v>
      </c>
    </row>
    <row r="39" spans="1:9" x14ac:dyDescent="0.25">
      <c r="A39" s="9" t="s">
        <v>652</v>
      </c>
      <c r="B39" s="48">
        <v>5</v>
      </c>
      <c r="C39" s="9" t="s">
        <v>654</v>
      </c>
      <c r="D39" s="9"/>
      <c r="E39" s="9"/>
      <c r="F39" s="9">
        <f t="shared" si="1"/>
        <v>0</v>
      </c>
    </row>
    <row r="40" spans="1:9" x14ac:dyDescent="0.25">
      <c r="A40" s="9" t="s">
        <v>652</v>
      </c>
      <c r="B40" s="48">
        <v>5</v>
      </c>
      <c r="C40" s="9" t="s">
        <v>655</v>
      </c>
      <c r="D40" s="9"/>
      <c r="E40" s="9"/>
      <c r="F40" s="9">
        <f t="shared" si="1"/>
        <v>0</v>
      </c>
    </row>
    <row r="41" spans="1:9" x14ac:dyDescent="0.25">
      <c r="A41" s="9" t="s">
        <v>652</v>
      </c>
      <c r="B41" s="48">
        <v>5</v>
      </c>
      <c r="C41" s="9" t="s">
        <v>656</v>
      </c>
      <c r="D41" s="9"/>
      <c r="E41" s="9"/>
      <c r="F41" s="9">
        <f t="shared" si="1"/>
        <v>0</v>
      </c>
    </row>
    <row r="42" spans="1:9" x14ac:dyDescent="0.25">
      <c r="A42" s="9" t="s">
        <v>652</v>
      </c>
      <c r="B42" s="48">
        <v>5</v>
      </c>
      <c r="C42" s="9" t="s">
        <v>657</v>
      </c>
      <c r="D42" s="9">
        <v>1</v>
      </c>
      <c r="E42" s="9"/>
      <c r="F42" s="9">
        <f t="shared" si="1"/>
        <v>1</v>
      </c>
    </row>
    <row r="43" spans="1:9" x14ac:dyDescent="0.25">
      <c r="A43" s="9" t="s">
        <v>652</v>
      </c>
      <c r="B43" s="48">
        <v>5</v>
      </c>
      <c r="C43" s="9" t="s">
        <v>658</v>
      </c>
      <c r="D43" s="9"/>
      <c r="E43" s="9"/>
      <c r="F43" s="9">
        <f t="shared" si="1"/>
        <v>0</v>
      </c>
    </row>
    <row r="44" spans="1:9" x14ac:dyDescent="0.25">
      <c r="A44" s="9" t="s">
        <v>652</v>
      </c>
      <c r="B44" s="48">
        <v>5</v>
      </c>
      <c r="C44" s="9" t="s">
        <v>659</v>
      </c>
      <c r="D44" s="9"/>
      <c r="E44" s="9"/>
      <c r="F44" s="9">
        <f t="shared" si="1"/>
        <v>0</v>
      </c>
    </row>
    <row r="45" spans="1:9" x14ac:dyDescent="0.25">
      <c r="A45" s="46" t="s">
        <v>652</v>
      </c>
      <c r="B45" s="47">
        <v>6</v>
      </c>
      <c r="C45" s="46" t="s">
        <v>660</v>
      </c>
      <c r="D45" s="46"/>
      <c r="E45" s="46"/>
      <c r="F45" s="46">
        <f t="shared" si="1"/>
        <v>0</v>
      </c>
      <c r="G45">
        <f>SUM(D45:D46)</f>
        <v>0</v>
      </c>
      <c r="H45">
        <f t="shared" ref="H45:I45" si="7">SUM(E45:E46)</f>
        <v>0</v>
      </c>
      <c r="I45">
        <f t="shared" si="7"/>
        <v>0</v>
      </c>
    </row>
    <row r="46" spans="1:9" x14ac:dyDescent="0.25">
      <c r="A46" s="46" t="s">
        <v>652</v>
      </c>
      <c r="B46" s="47">
        <v>6</v>
      </c>
      <c r="C46" s="46" t="s">
        <v>661</v>
      </c>
      <c r="D46" s="46"/>
      <c r="E46" s="46"/>
      <c r="F46" s="46">
        <f t="shared" si="1"/>
        <v>0</v>
      </c>
    </row>
    <row r="47" spans="1:9" x14ac:dyDescent="0.25">
      <c r="A47" s="9" t="s">
        <v>652</v>
      </c>
      <c r="B47" s="48">
        <v>7</v>
      </c>
      <c r="C47" s="9" t="s">
        <v>662</v>
      </c>
      <c r="D47" s="9"/>
      <c r="E47" s="9"/>
      <c r="F47" s="9">
        <f t="shared" si="1"/>
        <v>0</v>
      </c>
      <c r="G47">
        <f>SUM(D47:D48)</f>
        <v>0</v>
      </c>
      <c r="H47">
        <f t="shared" ref="H47:I47" si="8">SUM(E47:E48)</f>
        <v>0</v>
      </c>
      <c r="I47">
        <f t="shared" si="8"/>
        <v>0</v>
      </c>
    </row>
    <row r="48" spans="1:9" x14ac:dyDescent="0.25">
      <c r="A48" s="9" t="s">
        <v>652</v>
      </c>
      <c r="B48" s="48">
        <v>7</v>
      </c>
      <c r="C48" s="9" t="s">
        <v>663</v>
      </c>
      <c r="D48" s="9"/>
      <c r="E48" s="9"/>
      <c r="F48" s="9">
        <f t="shared" si="1"/>
        <v>0</v>
      </c>
    </row>
    <row r="49" spans="1:9" x14ac:dyDescent="0.25">
      <c r="A49" s="46" t="s">
        <v>652</v>
      </c>
      <c r="B49" s="47">
        <v>8</v>
      </c>
      <c r="C49" s="46" t="s">
        <v>664</v>
      </c>
      <c r="D49" s="46"/>
      <c r="E49" s="46"/>
      <c r="F49" s="46">
        <f t="shared" si="1"/>
        <v>0</v>
      </c>
      <c r="G49">
        <f>SUM(D49:D57)</f>
        <v>0</v>
      </c>
      <c r="H49">
        <f t="shared" ref="H49:I49" si="9">SUM(E49:E57)</f>
        <v>0</v>
      </c>
      <c r="I49">
        <f t="shared" si="9"/>
        <v>0</v>
      </c>
    </row>
    <row r="50" spans="1:9" x14ac:dyDescent="0.25">
      <c r="A50" s="46" t="s">
        <v>652</v>
      </c>
      <c r="B50" s="47">
        <v>8</v>
      </c>
      <c r="C50" s="46" t="s">
        <v>665</v>
      </c>
      <c r="D50" s="46"/>
      <c r="E50" s="46"/>
      <c r="F50" s="46">
        <f t="shared" si="1"/>
        <v>0</v>
      </c>
    </row>
    <row r="51" spans="1:9" x14ac:dyDescent="0.25">
      <c r="A51" s="46" t="s">
        <v>652</v>
      </c>
      <c r="B51" s="47">
        <v>8</v>
      </c>
      <c r="C51" s="46" t="s">
        <v>665</v>
      </c>
      <c r="D51" s="46"/>
      <c r="E51" s="46"/>
      <c r="F51" s="46">
        <f t="shared" si="1"/>
        <v>0</v>
      </c>
    </row>
    <row r="52" spans="1:9" x14ac:dyDescent="0.25">
      <c r="A52" s="46" t="s">
        <v>652</v>
      </c>
      <c r="B52" s="47">
        <v>8</v>
      </c>
      <c r="C52" s="46" t="s">
        <v>666</v>
      </c>
      <c r="D52" s="46"/>
      <c r="E52" s="46"/>
      <c r="F52" s="46">
        <f t="shared" si="1"/>
        <v>0</v>
      </c>
    </row>
    <row r="53" spans="1:9" x14ac:dyDescent="0.25">
      <c r="A53" s="46" t="s">
        <v>652</v>
      </c>
      <c r="B53" s="47">
        <v>8</v>
      </c>
      <c r="C53" s="46" t="s">
        <v>667</v>
      </c>
      <c r="D53" s="46"/>
      <c r="E53" s="46"/>
      <c r="F53" s="46">
        <f t="shared" si="1"/>
        <v>0</v>
      </c>
    </row>
    <row r="54" spans="1:9" x14ac:dyDescent="0.25">
      <c r="A54" s="46" t="s">
        <v>652</v>
      </c>
      <c r="B54" s="47">
        <v>8</v>
      </c>
      <c r="C54" s="46" t="s">
        <v>668</v>
      </c>
      <c r="D54" s="46"/>
      <c r="E54" s="46"/>
      <c r="F54" s="46">
        <f t="shared" si="1"/>
        <v>0</v>
      </c>
    </row>
    <row r="55" spans="1:9" x14ac:dyDescent="0.25">
      <c r="A55" s="46" t="s">
        <v>652</v>
      </c>
      <c r="B55" s="47">
        <v>8</v>
      </c>
      <c r="C55" s="46" t="s">
        <v>669</v>
      </c>
      <c r="D55" s="46"/>
      <c r="E55" s="46"/>
      <c r="F55" s="46">
        <f t="shared" si="1"/>
        <v>0</v>
      </c>
    </row>
    <row r="56" spans="1:9" x14ac:dyDescent="0.25">
      <c r="A56" s="46" t="s">
        <v>652</v>
      </c>
      <c r="B56" s="47">
        <v>8</v>
      </c>
      <c r="C56" s="46" t="s">
        <v>670</v>
      </c>
      <c r="D56" s="46"/>
      <c r="E56" s="46"/>
      <c r="F56" s="46">
        <f t="shared" si="1"/>
        <v>0</v>
      </c>
    </row>
    <row r="57" spans="1:9" x14ac:dyDescent="0.25">
      <c r="A57" s="46" t="s">
        <v>652</v>
      </c>
      <c r="B57" s="47">
        <v>8</v>
      </c>
      <c r="C57" s="46" t="s">
        <v>671</v>
      </c>
      <c r="D57" s="46"/>
      <c r="E57" s="46"/>
      <c r="F57" s="46">
        <f t="shared" si="1"/>
        <v>0</v>
      </c>
    </row>
    <row r="58" spans="1:9" x14ac:dyDescent="0.25">
      <c r="A58" s="46" t="s">
        <v>676</v>
      </c>
      <c r="B58" s="47">
        <v>9</v>
      </c>
      <c r="C58" s="46" t="s">
        <v>682</v>
      </c>
      <c r="D58" s="46"/>
      <c r="E58" s="46"/>
      <c r="F58" s="46">
        <f t="shared" si="1"/>
        <v>0</v>
      </c>
      <c r="G58">
        <f>SUM(D58:D60)</f>
        <v>0</v>
      </c>
      <c r="H58">
        <f t="shared" ref="H58:I58" si="10">SUM(E58:E60)</f>
        <v>0</v>
      </c>
      <c r="I58">
        <f t="shared" si="10"/>
        <v>0</v>
      </c>
    </row>
    <row r="59" spans="1:9" x14ac:dyDescent="0.25">
      <c r="A59" s="46" t="s">
        <v>676</v>
      </c>
      <c r="B59" s="47">
        <v>9</v>
      </c>
      <c r="C59" s="46" t="s">
        <v>683</v>
      </c>
      <c r="D59" s="46"/>
      <c r="E59" s="46"/>
      <c r="F59" s="46">
        <f t="shared" si="1"/>
        <v>0</v>
      </c>
    </row>
    <row r="60" spans="1:9" x14ac:dyDescent="0.25">
      <c r="A60" s="46" t="s">
        <v>676</v>
      </c>
      <c r="B60" s="47">
        <v>9</v>
      </c>
      <c r="C60" s="46" t="s">
        <v>684</v>
      </c>
      <c r="D60" s="46"/>
      <c r="E60" s="46"/>
      <c r="F60" s="46">
        <f t="shared" si="1"/>
        <v>0</v>
      </c>
    </row>
    <row r="61" spans="1:9" x14ac:dyDescent="0.25">
      <c r="A61" s="41" t="s">
        <v>676</v>
      </c>
      <c r="B61" s="48">
        <v>10</v>
      </c>
      <c r="C61" s="41" t="s">
        <v>677</v>
      </c>
      <c r="D61" s="9">
        <v>1</v>
      </c>
      <c r="E61" s="9">
        <v>1</v>
      </c>
      <c r="F61" s="9">
        <f t="shared" si="1"/>
        <v>0</v>
      </c>
      <c r="G61">
        <f>SUM(D61:D62)</f>
        <v>2</v>
      </c>
      <c r="H61">
        <f>SUM(E61:E62)</f>
        <v>1</v>
      </c>
      <c r="I61">
        <f>SUM(F61:F62)</f>
        <v>1</v>
      </c>
    </row>
    <row r="62" spans="1:9" x14ac:dyDescent="0.25">
      <c r="A62" s="41" t="s">
        <v>676</v>
      </c>
      <c r="B62" s="48">
        <v>10</v>
      </c>
      <c r="C62" s="41" t="s">
        <v>678</v>
      </c>
      <c r="D62" s="9">
        <v>1</v>
      </c>
      <c r="E62" s="9"/>
      <c r="F62" s="9">
        <f t="shared" si="1"/>
        <v>1</v>
      </c>
    </row>
    <row r="63" spans="1:9" x14ac:dyDescent="0.25">
      <c r="A63" s="46" t="s">
        <v>676</v>
      </c>
      <c r="B63" s="47">
        <v>11</v>
      </c>
      <c r="C63" s="46" t="s">
        <v>679</v>
      </c>
      <c r="D63" s="46"/>
      <c r="E63" s="46"/>
      <c r="F63" s="46">
        <f t="shared" si="1"/>
        <v>0</v>
      </c>
      <c r="G63">
        <f>SUM(D63:D65)</f>
        <v>0</v>
      </c>
      <c r="H63">
        <f t="shared" ref="H63:I63" si="11">SUM(E63:E65)</f>
        <v>0</v>
      </c>
      <c r="I63">
        <f t="shared" si="11"/>
        <v>0</v>
      </c>
    </row>
    <row r="64" spans="1:9" x14ac:dyDescent="0.25">
      <c r="A64" s="46" t="s">
        <v>676</v>
      </c>
      <c r="B64" s="47">
        <v>11</v>
      </c>
      <c r="C64" s="46" t="s">
        <v>680</v>
      </c>
      <c r="D64" s="46"/>
      <c r="E64" s="46"/>
      <c r="F64" s="46">
        <f t="shared" si="1"/>
        <v>0</v>
      </c>
    </row>
    <row r="65" spans="1:9" x14ac:dyDescent="0.25">
      <c r="A65" s="46" t="s">
        <v>676</v>
      </c>
      <c r="B65" s="47">
        <v>11</v>
      </c>
      <c r="C65" s="46" t="s">
        <v>681</v>
      </c>
      <c r="D65" s="46"/>
      <c r="E65" s="46"/>
      <c r="F65" s="46">
        <f t="shared" si="1"/>
        <v>0</v>
      </c>
    </row>
    <row r="66" spans="1:9" x14ac:dyDescent="0.25">
      <c r="A66" s="9" t="s">
        <v>672</v>
      </c>
      <c r="B66" s="48"/>
      <c r="C66" s="9" t="s">
        <v>673</v>
      </c>
      <c r="D66" s="9">
        <f>24+22+5</f>
        <v>51</v>
      </c>
      <c r="E66" s="9">
        <f>21+1+1</f>
        <v>23</v>
      </c>
      <c r="F66" s="9">
        <f t="shared" si="1"/>
        <v>28</v>
      </c>
      <c r="G66">
        <f>SUM(D66:D68)</f>
        <v>105</v>
      </c>
      <c r="H66">
        <f t="shared" ref="H66:I66" si="12">SUM(E66:E68)</f>
        <v>45</v>
      </c>
      <c r="I66">
        <f t="shared" si="12"/>
        <v>60</v>
      </c>
    </row>
    <row r="67" spans="1:9" x14ac:dyDescent="0.25">
      <c r="A67" s="9" t="s">
        <v>672</v>
      </c>
      <c r="B67" s="48"/>
      <c r="C67" s="9" t="s">
        <v>674</v>
      </c>
      <c r="D67" s="9">
        <f>7+18+17</f>
        <v>42</v>
      </c>
      <c r="E67" s="9">
        <f>4+9+4</f>
        <v>17</v>
      </c>
      <c r="F67" s="9">
        <f t="shared" si="1"/>
        <v>25</v>
      </c>
    </row>
    <row r="68" spans="1:9" x14ac:dyDescent="0.25">
      <c r="A68" s="9" t="s">
        <v>672</v>
      </c>
      <c r="B68" s="48"/>
      <c r="C68" s="9" t="s">
        <v>675</v>
      </c>
      <c r="D68" s="9">
        <v>12</v>
      </c>
      <c r="E68" s="9">
        <v>5</v>
      </c>
      <c r="F68" s="9">
        <f t="shared" si="1"/>
        <v>7</v>
      </c>
    </row>
    <row r="69" spans="1:9" x14ac:dyDescent="0.25">
      <c r="F69">
        <f t="shared" si="1"/>
        <v>0</v>
      </c>
    </row>
    <row r="70" spans="1:9" x14ac:dyDescent="0.25">
      <c r="F70">
        <f t="shared" si="1"/>
        <v>0</v>
      </c>
    </row>
    <row r="71" spans="1:9" x14ac:dyDescent="0.25">
      <c r="F71">
        <f t="shared" si="1"/>
        <v>0</v>
      </c>
    </row>
    <row r="72" spans="1:9" x14ac:dyDescent="0.25">
      <c r="F72">
        <f t="shared" si="1"/>
        <v>0</v>
      </c>
    </row>
    <row r="73" spans="1:9" x14ac:dyDescent="0.25">
      <c r="B73"/>
      <c r="F73">
        <f t="shared" si="1"/>
        <v>0</v>
      </c>
    </row>
    <row r="74" spans="1:9" x14ac:dyDescent="0.25">
      <c r="B74"/>
      <c r="F74">
        <f t="shared" si="1"/>
        <v>0</v>
      </c>
    </row>
    <row r="75" spans="1:9" x14ac:dyDescent="0.25">
      <c r="B75"/>
      <c r="F75">
        <f t="shared" si="1"/>
        <v>0</v>
      </c>
    </row>
    <row r="76" spans="1:9" x14ac:dyDescent="0.25">
      <c r="B76"/>
      <c r="F76">
        <f t="shared" ref="F76:F139" si="13">D76-E76</f>
        <v>0</v>
      </c>
    </row>
    <row r="77" spans="1:9" x14ac:dyDescent="0.25">
      <c r="B77"/>
      <c r="F77">
        <f t="shared" si="13"/>
        <v>0</v>
      </c>
    </row>
    <row r="78" spans="1:9" x14ac:dyDescent="0.25">
      <c r="B78"/>
      <c r="F78">
        <f t="shared" si="13"/>
        <v>0</v>
      </c>
    </row>
    <row r="79" spans="1:9" x14ac:dyDescent="0.25">
      <c r="B79"/>
      <c r="F79">
        <f t="shared" si="13"/>
        <v>0</v>
      </c>
    </row>
    <row r="80" spans="1:9" x14ac:dyDescent="0.25">
      <c r="B80"/>
      <c r="F80">
        <f t="shared" si="13"/>
        <v>0</v>
      </c>
    </row>
    <row r="81" spans="2:6" x14ac:dyDescent="0.25">
      <c r="B81"/>
      <c r="F81">
        <f t="shared" si="13"/>
        <v>0</v>
      </c>
    </row>
    <row r="82" spans="2:6" x14ac:dyDescent="0.25">
      <c r="B82"/>
      <c r="F82">
        <f t="shared" si="13"/>
        <v>0</v>
      </c>
    </row>
    <row r="83" spans="2:6" x14ac:dyDescent="0.25">
      <c r="B83"/>
      <c r="F83">
        <f t="shared" si="13"/>
        <v>0</v>
      </c>
    </row>
    <row r="84" spans="2:6" x14ac:dyDescent="0.25">
      <c r="B84"/>
      <c r="F84">
        <f t="shared" si="13"/>
        <v>0</v>
      </c>
    </row>
    <row r="85" spans="2:6" x14ac:dyDescent="0.25">
      <c r="B85"/>
      <c r="F85">
        <f t="shared" si="13"/>
        <v>0</v>
      </c>
    </row>
    <row r="86" spans="2:6" x14ac:dyDescent="0.25">
      <c r="B86"/>
      <c r="F86">
        <f t="shared" si="13"/>
        <v>0</v>
      </c>
    </row>
    <row r="87" spans="2:6" x14ac:dyDescent="0.25">
      <c r="B87"/>
      <c r="F87">
        <f t="shared" si="13"/>
        <v>0</v>
      </c>
    </row>
    <row r="88" spans="2:6" x14ac:dyDescent="0.25">
      <c r="B88"/>
      <c r="F88">
        <f t="shared" si="13"/>
        <v>0</v>
      </c>
    </row>
    <row r="89" spans="2:6" x14ac:dyDescent="0.25">
      <c r="B89"/>
      <c r="F89">
        <f t="shared" si="13"/>
        <v>0</v>
      </c>
    </row>
    <row r="90" spans="2:6" x14ac:dyDescent="0.25">
      <c r="B90"/>
      <c r="F90">
        <f t="shared" si="13"/>
        <v>0</v>
      </c>
    </row>
    <row r="91" spans="2:6" x14ac:dyDescent="0.25">
      <c r="B91"/>
      <c r="F91">
        <f t="shared" si="13"/>
        <v>0</v>
      </c>
    </row>
    <row r="92" spans="2:6" x14ac:dyDescent="0.25">
      <c r="B92"/>
      <c r="F92">
        <f t="shared" si="13"/>
        <v>0</v>
      </c>
    </row>
    <row r="93" spans="2:6" x14ac:dyDescent="0.25">
      <c r="B93"/>
      <c r="F93">
        <f t="shared" si="13"/>
        <v>0</v>
      </c>
    </row>
    <row r="94" spans="2:6" x14ac:dyDescent="0.25">
      <c r="B94"/>
      <c r="F94">
        <f t="shared" si="13"/>
        <v>0</v>
      </c>
    </row>
    <row r="95" spans="2:6" x14ac:dyDescent="0.25">
      <c r="B95"/>
      <c r="F95">
        <f t="shared" si="13"/>
        <v>0</v>
      </c>
    </row>
    <row r="96" spans="2:6" x14ac:dyDescent="0.25">
      <c r="B96"/>
      <c r="F96">
        <f t="shared" si="13"/>
        <v>0</v>
      </c>
    </row>
    <row r="97" spans="2:6" x14ac:dyDescent="0.25">
      <c r="B97"/>
      <c r="F97">
        <f t="shared" si="13"/>
        <v>0</v>
      </c>
    </row>
    <row r="98" spans="2:6" x14ac:dyDescent="0.25">
      <c r="B98"/>
      <c r="F98">
        <f t="shared" si="13"/>
        <v>0</v>
      </c>
    </row>
    <row r="99" spans="2:6" x14ac:dyDescent="0.25">
      <c r="B99"/>
      <c r="F99">
        <f t="shared" si="13"/>
        <v>0</v>
      </c>
    </row>
    <row r="100" spans="2:6" x14ac:dyDescent="0.25">
      <c r="B100"/>
      <c r="F100">
        <f t="shared" si="13"/>
        <v>0</v>
      </c>
    </row>
    <row r="101" spans="2:6" x14ac:dyDescent="0.25">
      <c r="B101"/>
      <c r="F101">
        <f t="shared" si="13"/>
        <v>0</v>
      </c>
    </row>
    <row r="102" spans="2:6" x14ac:dyDescent="0.25">
      <c r="B102"/>
      <c r="F102">
        <f t="shared" si="13"/>
        <v>0</v>
      </c>
    </row>
    <row r="103" spans="2:6" x14ac:dyDescent="0.25">
      <c r="B103"/>
      <c r="F103">
        <f t="shared" si="13"/>
        <v>0</v>
      </c>
    </row>
    <row r="104" spans="2:6" x14ac:dyDescent="0.25">
      <c r="B104"/>
      <c r="F104">
        <f t="shared" si="13"/>
        <v>0</v>
      </c>
    </row>
    <row r="105" spans="2:6" x14ac:dyDescent="0.25">
      <c r="B105"/>
      <c r="F105">
        <f t="shared" si="13"/>
        <v>0</v>
      </c>
    </row>
    <row r="106" spans="2:6" x14ac:dyDescent="0.25">
      <c r="B106"/>
      <c r="F106">
        <f t="shared" si="13"/>
        <v>0</v>
      </c>
    </row>
    <row r="107" spans="2:6" x14ac:dyDescent="0.25">
      <c r="B107"/>
      <c r="F107">
        <f t="shared" si="13"/>
        <v>0</v>
      </c>
    </row>
    <row r="108" spans="2:6" x14ac:dyDescent="0.25">
      <c r="B108"/>
      <c r="F108">
        <f t="shared" si="13"/>
        <v>0</v>
      </c>
    </row>
    <row r="109" spans="2:6" x14ac:dyDescent="0.25">
      <c r="B109"/>
      <c r="F109">
        <f t="shared" si="13"/>
        <v>0</v>
      </c>
    </row>
    <row r="110" spans="2:6" x14ac:dyDescent="0.25">
      <c r="B110"/>
      <c r="F110">
        <f t="shared" si="13"/>
        <v>0</v>
      </c>
    </row>
    <row r="111" spans="2:6" x14ac:dyDescent="0.25">
      <c r="B111"/>
      <c r="F111">
        <f t="shared" si="13"/>
        <v>0</v>
      </c>
    </row>
    <row r="112" spans="2:6" x14ac:dyDescent="0.25">
      <c r="B112"/>
      <c r="F112">
        <f t="shared" si="13"/>
        <v>0</v>
      </c>
    </row>
    <row r="113" spans="2:6" x14ac:dyDescent="0.25">
      <c r="B113"/>
      <c r="F113">
        <f t="shared" si="13"/>
        <v>0</v>
      </c>
    </row>
    <row r="114" spans="2:6" x14ac:dyDescent="0.25">
      <c r="B114"/>
      <c r="F114">
        <f t="shared" si="13"/>
        <v>0</v>
      </c>
    </row>
    <row r="115" spans="2:6" x14ac:dyDescent="0.25">
      <c r="B115"/>
      <c r="F115">
        <f t="shared" si="13"/>
        <v>0</v>
      </c>
    </row>
    <row r="116" spans="2:6" x14ac:dyDescent="0.25">
      <c r="B116"/>
      <c r="F116">
        <f t="shared" si="13"/>
        <v>0</v>
      </c>
    </row>
    <row r="117" spans="2:6" x14ac:dyDescent="0.25">
      <c r="B117"/>
      <c r="F117">
        <f t="shared" si="13"/>
        <v>0</v>
      </c>
    </row>
    <row r="118" spans="2:6" x14ac:dyDescent="0.25">
      <c r="B118"/>
      <c r="F118">
        <f t="shared" si="13"/>
        <v>0</v>
      </c>
    </row>
    <row r="119" spans="2:6" x14ac:dyDescent="0.25">
      <c r="B119"/>
      <c r="F119">
        <f t="shared" si="13"/>
        <v>0</v>
      </c>
    </row>
    <row r="120" spans="2:6" x14ac:dyDescent="0.25">
      <c r="B120"/>
      <c r="F120">
        <f t="shared" si="13"/>
        <v>0</v>
      </c>
    </row>
    <row r="121" spans="2:6" x14ac:dyDescent="0.25">
      <c r="B121"/>
      <c r="F121">
        <f t="shared" si="13"/>
        <v>0</v>
      </c>
    </row>
    <row r="122" spans="2:6" x14ac:dyDescent="0.25">
      <c r="B122"/>
      <c r="F122">
        <f t="shared" si="13"/>
        <v>0</v>
      </c>
    </row>
    <row r="123" spans="2:6" x14ac:dyDescent="0.25">
      <c r="B123"/>
      <c r="F123">
        <f t="shared" si="13"/>
        <v>0</v>
      </c>
    </row>
    <row r="124" spans="2:6" x14ac:dyDescent="0.25">
      <c r="B124"/>
      <c r="F124">
        <f t="shared" si="13"/>
        <v>0</v>
      </c>
    </row>
    <row r="125" spans="2:6" x14ac:dyDescent="0.25">
      <c r="B125"/>
      <c r="F125">
        <f t="shared" si="13"/>
        <v>0</v>
      </c>
    </row>
    <row r="126" spans="2:6" x14ac:dyDescent="0.25">
      <c r="B126"/>
      <c r="F126">
        <f t="shared" si="13"/>
        <v>0</v>
      </c>
    </row>
    <row r="127" spans="2:6" x14ac:dyDescent="0.25">
      <c r="B127"/>
      <c r="F127">
        <f t="shared" si="13"/>
        <v>0</v>
      </c>
    </row>
    <row r="128" spans="2:6" x14ac:dyDescent="0.25">
      <c r="B128"/>
      <c r="F128">
        <f t="shared" si="13"/>
        <v>0</v>
      </c>
    </row>
    <row r="129" spans="2:6" x14ac:dyDescent="0.25">
      <c r="B129"/>
      <c r="F129">
        <f t="shared" si="13"/>
        <v>0</v>
      </c>
    </row>
    <row r="130" spans="2:6" x14ac:dyDescent="0.25">
      <c r="B130"/>
      <c r="F130">
        <f t="shared" si="13"/>
        <v>0</v>
      </c>
    </row>
    <row r="131" spans="2:6" x14ac:dyDescent="0.25">
      <c r="B131"/>
      <c r="F131">
        <f t="shared" si="13"/>
        <v>0</v>
      </c>
    </row>
    <row r="132" spans="2:6" x14ac:dyDescent="0.25">
      <c r="B132"/>
      <c r="F132">
        <f t="shared" si="13"/>
        <v>0</v>
      </c>
    </row>
    <row r="133" spans="2:6" x14ac:dyDescent="0.25">
      <c r="B133"/>
      <c r="F133">
        <f t="shared" si="13"/>
        <v>0</v>
      </c>
    </row>
    <row r="134" spans="2:6" x14ac:dyDescent="0.25">
      <c r="B134"/>
      <c r="F134">
        <f t="shared" si="13"/>
        <v>0</v>
      </c>
    </row>
    <row r="135" spans="2:6" x14ac:dyDescent="0.25">
      <c r="B135"/>
      <c r="F135">
        <f t="shared" si="13"/>
        <v>0</v>
      </c>
    </row>
    <row r="136" spans="2:6" x14ac:dyDescent="0.25">
      <c r="B136"/>
      <c r="F136">
        <f t="shared" si="13"/>
        <v>0</v>
      </c>
    </row>
    <row r="137" spans="2:6" x14ac:dyDescent="0.25">
      <c r="B137"/>
      <c r="F137">
        <f t="shared" si="13"/>
        <v>0</v>
      </c>
    </row>
    <row r="138" spans="2:6" x14ac:dyDescent="0.25">
      <c r="B138"/>
      <c r="F138">
        <f t="shared" si="13"/>
        <v>0</v>
      </c>
    </row>
    <row r="139" spans="2:6" x14ac:dyDescent="0.25">
      <c r="B139"/>
      <c r="F139">
        <f t="shared" si="13"/>
        <v>0</v>
      </c>
    </row>
    <row r="140" spans="2:6" x14ac:dyDescent="0.25">
      <c r="B140"/>
      <c r="F140">
        <f t="shared" ref="F140:F203" si="14">D140-E140</f>
        <v>0</v>
      </c>
    </row>
    <row r="141" spans="2:6" x14ac:dyDescent="0.25">
      <c r="B141"/>
      <c r="F141">
        <f t="shared" si="14"/>
        <v>0</v>
      </c>
    </row>
    <row r="142" spans="2:6" x14ac:dyDescent="0.25">
      <c r="B142"/>
      <c r="F142">
        <f t="shared" si="14"/>
        <v>0</v>
      </c>
    </row>
    <row r="143" spans="2:6" x14ac:dyDescent="0.25">
      <c r="B143"/>
      <c r="F143">
        <f t="shared" si="14"/>
        <v>0</v>
      </c>
    </row>
    <row r="144" spans="2:6" x14ac:dyDescent="0.25">
      <c r="B144"/>
      <c r="F144">
        <f t="shared" si="14"/>
        <v>0</v>
      </c>
    </row>
    <row r="145" spans="2:6" x14ac:dyDescent="0.25">
      <c r="B145"/>
      <c r="F145">
        <f t="shared" si="14"/>
        <v>0</v>
      </c>
    </row>
    <row r="146" spans="2:6" x14ac:dyDescent="0.25">
      <c r="B146"/>
      <c r="F146">
        <f t="shared" si="14"/>
        <v>0</v>
      </c>
    </row>
    <row r="147" spans="2:6" x14ac:dyDescent="0.25">
      <c r="B147"/>
      <c r="F147">
        <f t="shared" si="14"/>
        <v>0</v>
      </c>
    </row>
    <row r="148" spans="2:6" x14ac:dyDescent="0.25">
      <c r="B148"/>
      <c r="F148">
        <f t="shared" si="14"/>
        <v>0</v>
      </c>
    </row>
    <row r="149" spans="2:6" x14ac:dyDescent="0.25">
      <c r="B149"/>
      <c r="F149">
        <f t="shared" si="14"/>
        <v>0</v>
      </c>
    </row>
    <row r="150" spans="2:6" x14ac:dyDescent="0.25">
      <c r="B150"/>
      <c r="F150">
        <f t="shared" si="14"/>
        <v>0</v>
      </c>
    </row>
    <row r="151" spans="2:6" x14ac:dyDescent="0.25">
      <c r="B151"/>
      <c r="F151">
        <f t="shared" si="14"/>
        <v>0</v>
      </c>
    </row>
    <row r="152" spans="2:6" x14ac:dyDescent="0.25">
      <c r="B152"/>
      <c r="F152">
        <f t="shared" si="14"/>
        <v>0</v>
      </c>
    </row>
    <row r="153" spans="2:6" x14ac:dyDescent="0.25">
      <c r="B153"/>
      <c r="F153">
        <f t="shared" si="14"/>
        <v>0</v>
      </c>
    </row>
    <row r="154" spans="2:6" x14ac:dyDescent="0.25">
      <c r="B154"/>
      <c r="F154">
        <f t="shared" si="14"/>
        <v>0</v>
      </c>
    </row>
    <row r="155" spans="2:6" x14ac:dyDescent="0.25">
      <c r="B155"/>
      <c r="F155">
        <f t="shared" si="14"/>
        <v>0</v>
      </c>
    </row>
    <row r="156" spans="2:6" x14ac:dyDescent="0.25">
      <c r="B156"/>
      <c r="F156">
        <f t="shared" si="14"/>
        <v>0</v>
      </c>
    </row>
    <row r="157" spans="2:6" x14ac:dyDescent="0.25">
      <c r="B157"/>
      <c r="F157">
        <f t="shared" si="14"/>
        <v>0</v>
      </c>
    </row>
    <row r="158" spans="2:6" x14ac:dyDescent="0.25">
      <c r="B158"/>
      <c r="F158">
        <f t="shared" si="14"/>
        <v>0</v>
      </c>
    </row>
    <row r="159" spans="2:6" x14ac:dyDescent="0.25">
      <c r="B159"/>
      <c r="F159">
        <f t="shared" si="14"/>
        <v>0</v>
      </c>
    </row>
    <row r="160" spans="2:6" x14ac:dyDescent="0.25">
      <c r="B160"/>
      <c r="F160">
        <f t="shared" si="14"/>
        <v>0</v>
      </c>
    </row>
    <row r="161" spans="2:6" x14ac:dyDescent="0.25">
      <c r="B161"/>
      <c r="F161">
        <f t="shared" si="14"/>
        <v>0</v>
      </c>
    </row>
    <row r="162" spans="2:6" x14ac:dyDescent="0.25">
      <c r="B162"/>
      <c r="F162">
        <f t="shared" si="14"/>
        <v>0</v>
      </c>
    </row>
    <row r="163" spans="2:6" x14ac:dyDescent="0.25">
      <c r="B163"/>
      <c r="F163">
        <f t="shared" si="14"/>
        <v>0</v>
      </c>
    </row>
    <row r="164" spans="2:6" x14ac:dyDescent="0.25">
      <c r="B164"/>
      <c r="F164">
        <f t="shared" si="14"/>
        <v>0</v>
      </c>
    </row>
    <row r="165" spans="2:6" x14ac:dyDescent="0.25">
      <c r="B165"/>
      <c r="F165">
        <f t="shared" si="14"/>
        <v>0</v>
      </c>
    </row>
    <row r="166" spans="2:6" x14ac:dyDescent="0.25">
      <c r="B166"/>
      <c r="F166">
        <f t="shared" si="14"/>
        <v>0</v>
      </c>
    </row>
    <row r="167" spans="2:6" x14ac:dyDescent="0.25">
      <c r="B167"/>
      <c r="F167">
        <f t="shared" si="14"/>
        <v>0</v>
      </c>
    </row>
    <row r="168" spans="2:6" x14ac:dyDescent="0.25">
      <c r="B168"/>
      <c r="F168">
        <f t="shared" si="14"/>
        <v>0</v>
      </c>
    </row>
    <row r="169" spans="2:6" x14ac:dyDescent="0.25">
      <c r="B169"/>
      <c r="F169">
        <f t="shared" si="14"/>
        <v>0</v>
      </c>
    </row>
    <row r="170" spans="2:6" x14ac:dyDescent="0.25">
      <c r="B170"/>
      <c r="F170">
        <f t="shared" si="14"/>
        <v>0</v>
      </c>
    </row>
    <row r="171" spans="2:6" x14ac:dyDescent="0.25">
      <c r="B171"/>
      <c r="F171">
        <f t="shared" si="14"/>
        <v>0</v>
      </c>
    </row>
    <row r="172" spans="2:6" x14ac:dyDescent="0.25">
      <c r="B172"/>
      <c r="F172">
        <f t="shared" si="14"/>
        <v>0</v>
      </c>
    </row>
    <row r="173" spans="2:6" x14ac:dyDescent="0.25">
      <c r="B173"/>
      <c r="F173">
        <f t="shared" si="14"/>
        <v>0</v>
      </c>
    </row>
    <row r="174" spans="2:6" x14ac:dyDescent="0.25">
      <c r="B174"/>
      <c r="F174">
        <f t="shared" si="14"/>
        <v>0</v>
      </c>
    </row>
    <row r="175" spans="2:6" x14ac:dyDescent="0.25">
      <c r="B175"/>
      <c r="F175">
        <f t="shared" si="14"/>
        <v>0</v>
      </c>
    </row>
    <row r="176" spans="2:6" x14ac:dyDescent="0.25">
      <c r="B176"/>
      <c r="F176">
        <f t="shared" si="14"/>
        <v>0</v>
      </c>
    </row>
    <row r="177" spans="2:6" x14ac:dyDescent="0.25">
      <c r="B177"/>
      <c r="F177">
        <f t="shared" si="14"/>
        <v>0</v>
      </c>
    </row>
    <row r="178" spans="2:6" x14ac:dyDescent="0.25">
      <c r="B178"/>
      <c r="F178">
        <f t="shared" si="14"/>
        <v>0</v>
      </c>
    </row>
    <row r="179" spans="2:6" x14ac:dyDescent="0.25">
      <c r="B179"/>
      <c r="F179">
        <f t="shared" si="14"/>
        <v>0</v>
      </c>
    </row>
    <row r="180" spans="2:6" x14ac:dyDescent="0.25">
      <c r="B180"/>
      <c r="F180">
        <f t="shared" si="14"/>
        <v>0</v>
      </c>
    </row>
    <row r="181" spans="2:6" x14ac:dyDescent="0.25">
      <c r="B181"/>
      <c r="F181">
        <f t="shared" si="14"/>
        <v>0</v>
      </c>
    </row>
    <row r="182" spans="2:6" x14ac:dyDescent="0.25">
      <c r="B182"/>
      <c r="F182">
        <f t="shared" si="14"/>
        <v>0</v>
      </c>
    </row>
    <row r="183" spans="2:6" x14ac:dyDescent="0.25">
      <c r="B183"/>
      <c r="F183">
        <f t="shared" si="14"/>
        <v>0</v>
      </c>
    </row>
    <row r="184" spans="2:6" x14ac:dyDescent="0.25">
      <c r="B184"/>
      <c r="F184">
        <f t="shared" si="14"/>
        <v>0</v>
      </c>
    </row>
    <row r="185" spans="2:6" x14ac:dyDescent="0.25">
      <c r="B185"/>
      <c r="F185">
        <f t="shared" si="14"/>
        <v>0</v>
      </c>
    </row>
    <row r="186" spans="2:6" x14ac:dyDescent="0.25">
      <c r="B186"/>
      <c r="F186">
        <f t="shared" si="14"/>
        <v>0</v>
      </c>
    </row>
    <row r="187" spans="2:6" x14ac:dyDescent="0.25">
      <c r="B187"/>
      <c r="F187">
        <f t="shared" si="14"/>
        <v>0</v>
      </c>
    </row>
    <row r="188" spans="2:6" x14ac:dyDescent="0.25">
      <c r="B188"/>
      <c r="F188">
        <f t="shared" si="14"/>
        <v>0</v>
      </c>
    </row>
    <row r="189" spans="2:6" x14ac:dyDescent="0.25">
      <c r="B189"/>
      <c r="F189">
        <f t="shared" si="14"/>
        <v>0</v>
      </c>
    </row>
    <row r="190" spans="2:6" x14ac:dyDescent="0.25">
      <c r="B190"/>
      <c r="F190">
        <f t="shared" si="14"/>
        <v>0</v>
      </c>
    </row>
    <row r="191" spans="2:6" x14ac:dyDescent="0.25">
      <c r="B191"/>
      <c r="F191">
        <f t="shared" si="14"/>
        <v>0</v>
      </c>
    </row>
    <row r="192" spans="2:6" x14ac:dyDescent="0.25">
      <c r="B192"/>
      <c r="F192">
        <f t="shared" si="14"/>
        <v>0</v>
      </c>
    </row>
    <row r="193" spans="2:6" x14ac:dyDescent="0.25">
      <c r="B193"/>
      <c r="F193">
        <f t="shared" si="14"/>
        <v>0</v>
      </c>
    </row>
    <row r="194" spans="2:6" x14ac:dyDescent="0.25">
      <c r="B194"/>
      <c r="F194">
        <f t="shared" si="14"/>
        <v>0</v>
      </c>
    </row>
    <row r="195" spans="2:6" x14ac:dyDescent="0.25">
      <c r="B195"/>
      <c r="F195">
        <f t="shared" si="14"/>
        <v>0</v>
      </c>
    </row>
    <row r="196" spans="2:6" x14ac:dyDescent="0.25">
      <c r="B196"/>
      <c r="F196">
        <f t="shared" si="14"/>
        <v>0</v>
      </c>
    </row>
    <row r="197" spans="2:6" x14ac:dyDescent="0.25">
      <c r="B197"/>
      <c r="F197">
        <f t="shared" si="14"/>
        <v>0</v>
      </c>
    </row>
    <row r="198" spans="2:6" x14ac:dyDescent="0.25">
      <c r="B198"/>
      <c r="F198">
        <f t="shared" si="14"/>
        <v>0</v>
      </c>
    </row>
    <row r="199" spans="2:6" x14ac:dyDescent="0.25">
      <c r="B199"/>
      <c r="F199">
        <f t="shared" si="14"/>
        <v>0</v>
      </c>
    </row>
    <row r="200" spans="2:6" x14ac:dyDescent="0.25">
      <c r="B200"/>
      <c r="F200">
        <f t="shared" si="14"/>
        <v>0</v>
      </c>
    </row>
    <row r="201" spans="2:6" x14ac:dyDescent="0.25">
      <c r="B201"/>
      <c r="F201">
        <f t="shared" si="14"/>
        <v>0</v>
      </c>
    </row>
    <row r="202" spans="2:6" x14ac:dyDescent="0.25">
      <c r="B202"/>
      <c r="F202">
        <f t="shared" si="14"/>
        <v>0</v>
      </c>
    </row>
    <row r="203" spans="2:6" x14ac:dyDescent="0.25">
      <c r="B203"/>
      <c r="F203">
        <f t="shared" si="14"/>
        <v>0</v>
      </c>
    </row>
    <row r="204" spans="2:6" x14ac:dyDescent="0.25">
      <c r="B204"/>
      <c r="F204">
        <f t="shared" ref="F204:F267" si="15">D204-E204</f>
        <v>0</v>
      </c>
    </row>
    <row r="205" spans="2:6" x14ac:dyDescent="0.25">
      <c r="B205"/>
      <c r="F205">
        <f t="shared" si="15"/>
        <v>0</v>
      </c>
    </row>
    <row r="206" spans="2:6" x14ac:dyDescent="0.25">
      <c r="B206"/>
      <c r="F206">
        <f t="shared" si="15"/>
        <v>0</v>
      </c>
    </row>
    <row r="207" spans="2:6" x14ac:dyDescent="0.25">
      <c r="B207"/>
      <c r="F207">
        <f t="shared" si="15"/>
        <v>0</v>
      </c>
    </row>
    <row r="208" spans="2:6" x14ac:dyDescent="0.25">
      <c r="B208"/>
      <c r="F208">
        <f t="shared" si="15"/>
        <v>0</v>
      </c>
    </row>
    <row r="209" spans="2:6" x14ac:dyDescent="0.25">
      <c r="B209"/>
      <c r="F209">
        <f t="shared" si="15"/>
        <v>0</v>
      </c>
    </row>
    <row r="210" spans="2:6" x14ac:dyDescent="0.25">
      <c r="B210"/>
      <c r="F210">
        <f t="shared" si="15"/>
        <v>0</v>
      </c>
    </row>
    <row r="211" spans="2:6" x14ac:dyDescent="0.25">
      <c r="B211"/>
      <c r="F211">
        <f t="shared" si="15"/>
        <v>0</v>
      </c>
    </row>
    <row r="212" spans="2:6" x14ac:dyDescent="0.25">
      <c r="B212"/>
      <c r="F212">
        <f t="shared" si="15"/>
        <v>0</v>
      </c>
    </row>
    <row r="213" spans="2:6" x14ac:dyDescent="0.25">
      <c r="B213"/>
      <c r="F213">
        <f t="shared" si="15"/>
        <v>0</v>
      </c>
    </row>
    <row r="214" spans="2:6" x14ac:dyDescent="0.25">
      <c r="B214"/>
      <c r="F214">
        <f t="shared" si="15"/>
        <v>0</v>
      </c>
    </row>
    <row r="215" spans="2:6" x14ac:dyDescent="0.25">
      <c r="B215"/>
      <c r="F215">
        <f t="shared" si="15"/>
        <v>0</v>
      </c>
    </row>
    <row r="216" spans="2:6" x14ac:dyDescent="0.25">
      <c r="B216"/>
      <c r="F216">
        <f t="shared" si="15"/>
        <v>0</v>
      </c>
    </row>
    <row r="217" spans="2:6" x14ac:dyDescent="0.25">
      <c r="B217"/>
      <c r="F217">
        <f t="shared" si="15"/>
        <v>0</v>
      </c>
    </row>
    <row r="218" spans="2:6" x14ac:dyDescent="0.25">
      <c r="B218"/>
      <c r="F218">
        <f t="shared" si="15"/>
        <v>0</v>
      </c>
    </row>
    <row r="219" spans="2:6" x14ac:dyDescent="0.25">
      <c r="B219"/>
      <c r="F219">
        <f t="shared" si="15"/>
        <v>0</v>
      </c>
    </row>
    <row r="220" spans="2:6" x14ac:dyDescent="0.25">
      <c r="B220"/>
      <c r="F220">
        <f t="shared" si="15"/>
        <v>0</v>
      </c>
    </row>
    <row r="221" spans="2:6" x14ac:dyDescent="0.25">
      <c r="B221"/>
      <c r="F221">
        <f t="shared" si="15"/>
        <v>0</v>
      </c>
    </row>
    <row r="222" spans="2:6" x14ac:dyDescent="0.25">
      <c r="B222"/>
      <c r="F222">
        <f t="shared" si="15"/>
        <v>0</v>
      </c>
    </row>
    <row r="223" spans="2:6" x14ac:dyDescent="0.25">
      <c r="B223"/>
      <c r="F223">
        <f t="shared" si="15"/>
        <v>0</v>
      </c>
    </row>
    <row r="224" spans="2:6" x14ac:dyDescent="0.25">
      <c r="B224"/>
      <c r="F224">
        <f t="shared" si="15"/>
        <v>0</v>
      </c>
    </row>
    <row r="225" spans="2:6" x14ac:dyDescent="0.25">
      <c r="B225"/>
      <c r="F225">
        <f t="shared" si="15"/>
        <v>0</v>
      </c>
    </row>
    <row r="226" spans="2:6" x14ac:dyDescent="0.25">
      <c r="B226"/>
      <c r="F226">
        <f t="shared" si="15"/>
        <v>0</v>
      </c>
    </row>
    <row r="227" spans="2:6" x14ac:dyDescent="0.25">
      <c r="B227"/>
      <c r="F227">
        <f t="shared" si="15"/>
        <v>0</v>
      </c>
    </row>
    <row r="228" spans="2:6" x14ac:dyDescent="0.25">
      <c r="B228"/>
      <c r="F228">
        <f t="shared" si="15"/>
        <v>0</v>
      </c>
    </row>
    <row r="229" spans="2:6" x14ac:dyDescent="0.25">
      <c r="B229"/>
      <c r="F229">
        <f t="shared" si="15"/>
        <v>0</v>
      </c>
    </row>
    <row r="230" spans="2:6" x14ac:dyDescent="0.25">
      <c r="B230"/>
      <c r="F230">
        <f t="shared" si="15"/>
        <v>0</v>
      </c>
    </row>
    <row r="231" spans="2:6" x14ac:dyDescent="0.25">
      <c r="B231"/>
      <c r="F231">
        <f t="shared" si="15"/>
        <v>0</v>
      </c>
    </row>
    <row r="232" spans="2:6" x14ac:dyDescent="0.25">
      <c r="B232"/>
      <c r="F232">
        <f t="shared" si="15"/>
        <v>0</v>
      </c>
    </row>
    <row r="233" spans="2:6" x14ac:dyDescent="0.25">
      <c r="B233"/>
      <c r="F233">
        <f t="shared" si="15"/>
        <v>0</v>
      </c>
    </row>
    <row r="234" spans="2:6" x14ac:dyDescent="0.25">
      <c r="B234"/>
      <c r="F234">
        <f t="shared" si="15"/>
        <v>0</v>
      </c>
    </row>
    <row r="235" spans="2:6" x14ac:dyDescent="0.25">
      <c r="B235"/>
      <c r="F235">
        <f t="shared" si="15"/>
        <v>0</v>
      </c>
    </row>
    <row r="236" spans="2:6" x14ac:dyDescent="0.25">
      <c r="B236"/>
      <c r="F236">
        <f t="shared" si="15"/>
        <v>0</v>
      </c>
    </row>
    <row r="237" spans="2:6" x14ac:dyDescent="0.25">
      <c r="B237"/>
      <c r="F237">
        <f t="shared" si="15"/>
        <v>0</v>
      </c>
    </row>
    <row r="238" spans="2:6" x14ac:dyDescent="0.25">
      <c r="B238"/>
      <c r="F238">
        <f t="shared" si="15"/>
        <v>0</v>
      </c>
    </row>
    <row r="239" spans="2:6" x14ac:dyDescent="0.25">
      <c r="B239"/>
      <c r="F239">
        <f t="shared" si="15"/>
        <v>0</v>
      </c>
    </row>
    <row r="240" spans="2:6" x14ac:dyDescent="0.25">
      <c r="B240"/>
      <c r="F240">
        <f t="shared" si="15"/>
        <v>0</v>
      </c>
    </row>
    <row r="241" spans="2:6" x14ac:dyDescent="0.25">
      <c r="B241"/>
      <c r="F241">
        <f t="shared" si="15"/>
        <v>0</v>
      </c>
    </row>
    <row r="242" spans="2:6" x14ac:dyDescent="0.25">
      <c r="B242"/>
      <c r="F242">
        <f t="shared" si="15"/>
        <v>0</v>
      </c>
    </row>
    <row r="243" spans="2:6" x14ac:dyDescent="0.25">
      <c r="B243"/>
      <c r="F243">
        <f t="shared" si="15"/>
        <v>0</v>
      </c>
    </row>
    <row r="244" spans="2:6" x14ac:dyDescent="0.25">
      <c r="B244"/>
      <c r="F244">
        <f t="shared" si="15"/>
        <v>0</v>
      </c>
    </row>
    <row r="245" spans="2:6" x14ac:dyDescent="0.25">
      <c r="B245"/>
      <c r="F245">
        <f t="shared" si="15"/>
        <v>0</v>
      </c>
    </row>
    <row r="246" spans="2:6" x14ac:dyDescent="0.25">
      <c r="B246"/>
      <c r="F246">
        <f t="shared" si="15"/>
        <v>0</v>
      </c>
    </row>
    <row r="247" spans="2:6" x14ac:dyDescent="0.25">
      <c r="B247"/>
      <c r="F247">
        <f t="shared" si="15"/>
        <v>0</v>
      </c>
    </row>
    <row r="248" spans="2:6" x14ac:dyDescent="0.25">
      <c r="B248"/>
      <c r="F248">
        <f t="shared" si="15"/>
        <v>0</v>
      </c>
    </row>
    <row r="249" spans="2:6" x14ac:dyDescent="0.25">
      <c r="B249"/>
      <c r="F249">
        <f t="shared" si="15"/>
        <v>0</v>
      </c>
    </row>
    <row r="250" spans="2:6" x14ac:dyDescent="0.25">
      <c r="B250"/>
      <c r="F250">
        <f t="shared" si="15"/>
        <v>0</v>
      </c>
    </row>
    <row r="251" spans="2:6" x14ac:dyDescent="0.25">
      <c r="B251"/>
      <c r="F251">
        <f t="shared" si="15"/>
        <v>0</v>
      </c>
    </row>
    <row r="252" spans="2:6" x14ac:dyDescent="0.25">
      <c r="B252"/>
      <c r="F252">
        <f t="shared" si="15"/>
        <v>0</v>
      </c>
    </row>
    <row r="253" spans="2:6" x14ac:dyDescent="0.25">
      <c r="B253"/>
      <c r="F253">
        <f t="shared" si="15"/>
        <v>0</v>
      </c>
    </row>
    <row r="254" spans="2:6" x14ac:dyDescent="0.25">
      <c r="B254"/>
      <c r="F254">
        <f t="shared" si="15"/>
        <v>0</v>
      </c>
    </row>
    <row r="255" spans="2:6" x14ac:dyDescent="0.25">
      <c r="B255"/>
      <c r="F255">
        <f t="shared" si="15"/>
        <v>0</v>
      </c>
    </row>
    <row r="256" spans="2:6" x14ac:dyDescent="0.25">
      <c r="B256"/>
      <c r="F256">
        <f t="shared" si="15"/>
        <v>0</v>
      </c>
    </row>
    <row r="257" spans="2:6" x14ac:dyDescent="0.25">
      <c r="B257"/>
      <c r="F257">
        <f t="shared" si="15"/>
        <v>0</v>
      </c>
    </row>
    <row r="258" spans="2:6" x14ac:dyDescent="0.25">
      <c r="B258"/>
      <c r="F258">
        <f t="shared" si="15"/>
        <v>0</v>
      </c>
    </row>
    <row r="259" spans="2:6" x14ac:dyDescent="0.25">
      <c r="B259"/>
      <c r="F259">
        <f t="shared" si="15"/>
        <v>0</v>
      </c>
    </row>
    <row r="260" spans="2:6" x14ac:dyDescent="0.25">
      <c r="B260"/>
      <c r="F260">
        <f t="shared" si="15"/>
        <v>0</v>
      </c>
    </row>
    <row r="261" spans="2:6" x14ac:dyDescent="0.25">
      <c r="B261"/>
      <c r="F261">
        <f t="shared" si="15"/>
        <v>0</v>
      </c>
    </row>
    <row r="262" spans="2:6" x14ac:dyDescent="0.25">
      <c r="B262"/>
      <c r="F262">
        <f t="shared" si="15"/>
        <v>0</v>
      </c>
    </row>
    <row r="263" spans="2:6" x14ac:dyDescent="0.25">
      <c r="B263"/>
      <c r="F263">
        <f t="shared" si="15"/>
        <v>0</v>
      </c>
    </row>
    <row r="264" spans="2:6" x14ac:dyDescent="0.25">
      <c r="B264"/>
      <c r="F264">
        <f t="shared" si="15"/>
        <v>0</v>
      </c>
    </row>
    <row r="265" spans="2:6" x14ac:dyDescent="0.25">
      <c r="B265"/>
      <c r="F265">
        <f t="shared" si="15"/>
        <v>0</v>
      </c>
    </row>
    <row r="266" spans="2:6" x14ac:dyDescent="0.25">
      <c r="B266"/>
      <c r="F266">
        <f t="shared" si="15"/>
        <v>0</v>
      </c>
    </row>
    <row r="267" spans="2:6" x14ac:dyDescent="0.25">
      <c r="B267"/>
      <c r="F267">
        <f t="shared" si="15"/>
        <v>0</v>
      </c>
    </row>
    <row r="268" spans="2:6" x14ac:dyDescent="0.25">
      <c r="B268"/>
      <c r="F268">
        <f t="shared" ref="F268:F331" si="16">D268-E268</f>
        <v>0</v>
      </c>
    </row>
    <row r="269" spans="2:6" x14ac:dyDescent="0.25">
      <c r="B269"/>
      <c r="F269">
        <f t="shared" si="16"/>
        <v>0</v>
      </c>
    </row>
    <row r="270" spans="2:6" x14ac:dyDescent="0.25">
      <c r="B270"/>
      <c r="F270">
        <f t="shared" si="16"/>
        <v>0</v>
      </c>
    </row>
    <row r="271" spans="2:6" x14ac:dyDescent="0.25">
      <c r="B271"/>
      <c r="F271">
        <f t="shared" si="16"/>
        <v>0</v>
      </c>
    </row>
    <row r="272" spans="2:6" x14ac:dyDescent="0.25">
      <c r="B272"/>
      <c r="F272">
        <f t="shared" si="16"/>
        <v>0</v>
      </c>
    </row>
    <row r="273" spans="2:6" x14ac:dyDescent="0.25">
      <c r="B273"/>
      <c r="F273">
        <f t="shared" si="16"/>
        <v>0</v>
      </c>
    </row>
    <row r="274" spans="2:6" x14ac:dyDescent="0.25">
      <c r="B274"/>
      <c r="F274">
        <f t="shared" si="16"/>
        <v>0</v>
      </c>
    </row>
    <row r="275" spans="2:6" x14ac:dyDescent="0.25">
      <c r="B275"/>
      <c r="F275">
        <f t="shared" si="16"/>
        <v>0</v>
      </c>
    </row>
    <row r="276" spans="2:6" x14ac:dyDescent="0.25">
      <c r="B276"/>
      <c r="F276">
        <f t="shared" si="16"/>
        <v>0</v>
      </c>
    </row>
    <row r="277" spans="2:6" x14ac:dyDescent="0.25">
      <c r="B277"/>
      <c r="F277">
        <f t="shared" si="16"/>
        <v>0</v>
      </c>
    </row>
    <row r="278" spans="2:6" x14ac:dyDescent="0.25">
      <c r="B278"/>
      <c r="F278">
        <f t="shared" si="16"/>
        <v>0</v>
      </c>
    </row>
    <row r="279" spans="2:6" x14ac:dyDescent="0.25">
      <c r="B279"/>
      <c r="F279">
        <f t="shared" si="16"/>
        <v>0</v>
      </c>
    </row>
    <row r="280" spans="2:6" x14ac:dyDescent="0.25">
      <c r="B280"/>
      <c r="F280">
        <f t="shared" si="16"/>
        <v>0</v>
      </c>
    </row>
    <row r="281" spans="2:6" x14ac:dyDescent="0.25">
      <c r="B281"/>
      <c r="F281">
        <f t="shared" si="16"/>
        <v>0</v>
      </c>
    </row>
    <row r="282" spans="2:6" x14ac:dyDescent="0.25">
      <c r="B282"/>
      <c r="F282">
        <f t="shared" si="16"/>
        <v>0</v>
      </c>
    </row>
    <row r="283" spans="2:6" x14ac:dyDescent="0.25">
      <c r="B283"/>
      <c r="F283">
        <f t="shared" si="16"/>
        <v>0</v>
      </c>
    </row>
    <row r="284" spans="2:6" x14ac:dyDescent="0.25">
      <c r="B284"/>
      <c r="F284">
        <f t="shared" si="16"/>
        <v>0</v>
      </c>
    </row>
    <row r="285" spans="2:6" x14ac:dyDescent="0.25">
      <c r="B285"/>
      <c r="F285">
        <f t="shared" si="16"/>
        <v>0</v>
      </c>
    </row>
    <row r="286" spans="2:6" x14ac:dyDescent="0.25">
      <c r="B286"/>
      <c r="F286">
        <f t="shared" si="16"/>
        <v>0</v>
      </c>
    </row>
    <row r="287" spans="2:6" x14ac:dyDescent="0.25">
      <c r="B287"/>
      <c r="F287">
        <f t="shared" si="16"/>
        <v>0</v>
      </c>
    </row>
    <row r="288" spans="2:6" x14ac:dyDescent="0.25">
      <c r="B288"/>
      <c r="F288">
        <f t="shared" si="16"/>
        <v>0</v>
      </c>
    </row>
    <row r="289" spans="2:6" x14ac:dyDescent="0.25">
      <c r="B289"/>
      <c r="F289">
        <f t="shared" si="16"/>
        <v>0</v>
      </c>
    </row>
    <row r="290" spans="2:6" x14ac:dyDescent="0.25">
      <c r="B290"/>
      <c r="F290">
        <f t="shared" si="16"/>
        <v>0</v>
      </c>
    </row>
    <row r="291" spans="2:6" x14ac:dyDescent="0.25">
      <c r="B291"/>
      <c r="F291">
        <f t="shared" si="16"/>
        <v>0</v>
      </c>
    </row>
    <row r="292" spans="2:6" x14ac:dyDescent="0.25">
      <c r="B292"/>
      <c r="F292">
        <f t="shared" si="16"/>
        <v>0</v>
      </c>
    </row>
    <row r="293" spans="2:6" x14ac:dyDescent="0.25">
      <c r="B293"/>
      <c r="F293">
        <f t="shared" si="16"/>
        <v>0</v>
      </c>
    </row>
    <row r="294" spans="2:6" x14ac:dyDescent="0.25">
      <c r="B294"/>
      <c r="F294">
        <f t="shared" si="16"/>
        <v>0</v>
      </c>
    </row>
    <row r="295" spans="2:6" x14ac:dyDescent="0.25">
      <c r="B295"/>
      <c r="F295">
        <f t="shared" si="16"/>
        <v>0</v>
      </c>
    </row>
    <row r="296" spans="2:6" x14ac:dyDescent="0.25">
      <c r="B296"/>
      <c r="F296">
        <f t="shared" si="16"/>
        <v>0</v>
      </c>
    </row>
    <row r="297" spans="2:6" x14ac:dyDescent="0.25">
      <c r="B297"/>
      <c r="F297">
        <f t="shared" si="16"/>
        <v>0</v>
      </c>
    </row>
    <row r="298" spans="2:6" x14ac:dyDescent="0.25">
      <c r="B298"/>
      <c r="F298">
        <f t="shared" si="16"/>
        <v>0</v>
      </c>
    </row>
    <row r="299" spans="2:6" x14ac:dyDescent="0.25">
      <c r="B299"/>
      <c r="F299">
        <f t="shared" si="16"/>
        <v>0</v>
      </c>
    </row>
    <row r="300" spans="2:6" x14ac:dyDescent="0.25">
      <c r="B300"/>
      <c r="F300">
        <f t="shared" si="16"/>
        <v>0</v>
      </c>
    </row>
    <row r="301" spans="2:6" x14ac:dyDescent="0.25">
      <c r="B301"/>
      <c r="F301">
        <f t="shared" si="16"/>
        <v>0</v>
      </c>
    </row>
    <row r="302" spans="2:6" x14ac:dyDescent="0.25">
      <c r="B302"/>
      <c r="F302">
        <f t="shared" si="16"/>
        <v>0</v>
      </c>
    </row>
    <row r="303" spans="2:6" x14ac:dyDescent="0.25">
      <c r="B303"/>
      <c r="F303">
        <f t="shared" si="16"/>
        <v>0</v>
      </c>
    </row>
    <row r="304" spans="2:6" x14ac:dyDescent="0.25">
      <c r="B304"/>
      <c r="F304">
        <f t="shared" si="16"/>
        <v>0</v>
      </c>
    </row>
    <row r="305" spans="2:6" x14ac:dyDescent="0.25">
      <c r="B305"/>
      <c r="F305">
        <f t="shared" si="16"/>
        <v>0</v>
      </c>
    </row>
    <row r="306" spans="2:6" x14ac:dyDescent="0.25">
      <c r="B306"/>
      <c r="F306">
        <f t="shared" si="16"/>
        <v>0</v>
      </c>
    </row>
    <row r="307" spans="2:6" x14ac:dyDescent="0.25">
      <c r="B307"/>
      <c r="F307">
        <f t="shared" si="16"/>
        <v>0</v>
      </c>
    </row>
    <row r="308" spans="2:6" x14ac:dyDescent="0.25">
      <c r="B308"/>
      <c r="F308">
        <f t="shared" si="16"/>
        <v>0</v>
      </c>
    </row>
    <row r="309" spans="2:6" x14ac:dyDescent="0.25">
      <c r="B309"/>
      <c r="F309">
        <f t="shared" si="16"/>
        <v>0</v>
      </c>
    </row>
    <row r="310" spans="2:6" x14ac:dyDescent="0.25">
      <c r="B310"/>
      <c r="F310">
        <f t="shared" si="16"/>
        <v>0</v>
      </c>
    </row>
    <row r="311" spans="2:6" x14ac:dyDescent="0.25">
      <c r="B311"/>
      <c r="F311">
        <f t="shared" si="16"/>
        <v>0</v>
      </c>
    </row>
    <row r="312" spans="2:6" x14ac:dyDescent="0.25">
      <c r="B312"/>
      <c r="F312">
        <f t="shared" si="16"/>
        <v>0</v>
      </c>
    </row>
    <row r="313" spans="2:6" x14ac:dyDescent="0.25">
      <c r="B313"/>
      <c r="F313">
        <f t="shared" si="16"/>
        <v>0</v>
      </c>
    </row>
    <row r="314" spans="2:6" x14ac:dyDescent="0.25">
      <c r="B314"/>
      <c r="F314">
        <f t="shared" si="16"/>
        <v>0</v>
      </c>
    </row>
    <row r="315" spans="2:6" x14ac:dyDescent="0.25">
      <c r="B315"/>
      <c r="F315">
        <f t="shared" si="16"/>
        <v>0</v>
      </c>
    </row>
    <row r="316" spans="2:6" x14ac:dyDescent="0.25">
      <c r="B316"/>
      <c r="F316">
        <f t="shared" si="16"/>
        <v>0</v>
      </c>
    </row>
    <row r="317" spans="2:6" x14ac:dyDescent="0.25">
      <c r="B317"/>
      <c r="F317">
        <f t="shared" si="16"/>
        <v>0</v>
      </c>
    </row>
    <row r="318" spans="2:6" x14ac:dyDescent="0.25">
      <c r="B318"/>
      <c r="F318">
        <f t="shared" si="16"/>
        <v>0</v>
      </c>
    </row>
    <row r="319" spans="2:6" x14ac:dyDescent="0.25">
      <c r="B319"/>
      <c r="F319">
        <f t="shared" si="16"/>
        <v>0</v>
      </c>
    </row>
    <row r="320" spans="2:6" x14ac:dyDescent="0.25">
      <c r="B320"/>
      <c r="F320">
        <f t="shared" si="16"/>
        <v>0</v>
      </c>
    </row>
    <row r="321" spans="2:6" x14ac:dyDescent="0.25">
      <c r="B321"/>
      <c r="F321">
        <f t="shared" si="16"/>
        <v>0</v>
      </c>
    </row>
    <row r="322" spans="2:6" x14ac:dyDescent="0.25">
      <c r="B322"/>
      <c r="F322">
        <f t="shared" si="16"/>
        <v>0</v>
      </c>
    </row>
    <row r="323" spans="2:6" x14ac:dyDescent="0.25">
      <c r="B323"/>
      <c r="F323">
        <f t="shared" si="16"/>
        <v>0</v>
      </c>
    </row>
    <row r="324" spans="2:6" x14ac:dyDescent="0.25">
      <c r="B324"/>
      <c r="F324">
        <f t="shared" si="16"/>
        <v>0</v>
      </c>
    </row>
    <row r="325" spans="2:6" x14ac:dyDescent="0.25">
      <c r="B325"/>
      <c r="F325">
        <f t="shared" si="16"/>
        <v>0</v>
      </c>
    </row>
    <row r="326" spans="2:6" x14ac:dyDescent="0.25">
      <c r="B326"/>
      <c r="F326">
        <f t="shared" si="16"/>
        <v>0</v>
      </c>
    </row>
    <row r="327" spans="2:6" x14ac:dyDescent="0.25">
      <c r="B327"/>
      <c r="F327">
        <f t="shared" si="16"/>
        <v>0</v>
      </c>
    </row>
    <row r="328" spans="2:6" x14ac:dyDescent="0.25">
      <c r="B328"/>
      <c r="F328">
        <f t="shared" si="16"/>
        <v>0</v>
      </c>
    </row>
    <row r="329" spans="2:6" x14ac:dyDescent="0.25">
      <c r="B329"/>
      <c r="F329">
        <f t="shared" si="16"/>
        <v>0</v>
      </c>
    </row>
    <row r="330" spans="2:6" x14ac:dyDescent="0.25">
      <c r="B330"/>
      <c r="F330">
        <f t="shared" si="16"/>
        <v>0</v>
      </c>
    </row>
    <row r="331" spans="2:6" x14ac:dyDescent="0.25">
      <c r="B331"/>
      <c r="F331">
        <f t="shared" si="16"/>
        <v>0</v>
      </c>
    </row>
    <row r="332" spans="2:6" x14ac:dyDescent="0.25">
      <c r="B332"/>
      <c r="F332">
        <f t="shared" ref="F332:F395" si="17">D332-E332</f>
        <v>0</v>
      </c>
    </row>
    <row r="333" spans="2:6" x14ac:dyDescent="0.25">
      <c r="B333"/>
      <c r="F333">
        <f t="shared" si="17"/>
        <v>0</v>
      </c>
    </row>
    <row r="334" spans="2:6" x14ac:dyDescent="0.25">
      <c r="B334"/>
      <c r="F334">
        <f t="shared" si="17"/>
        <v>0</v>
      </c>
    </row>
    <row r="335" spans="2:6" x14ac:dyDescent="0.25">
      <c r="B335"/>
      <c r="F335">
        <f t="shared" si="17"/>
        <v>0</v>
      </c>
    </row>
    <row r="336" spans="2:6" x14ac:dyDescent="0.25">
      <c r="B336"/>
      <c r="F336">
        <f t="shared" si="17"/>
        <v>0</v>
      </c>
    </row>
    <row r="337" spans="2:6" x14ac:dyDescent="0.25">
      <c r="B337"/>
      <c r="F337">
        <f t="shared" si="17"/>
        <v>0</v>
      </c>
    </row>
    <row r="338" spans="2:6" x14ac:dyDescent="0.25">
      <c r="B338"/>
      <c r="F338">
        <f t="shared" si="17"/>
        <v>0</v>
      </c>
    </row>
    <row r="339" spans="2:6" x14ac:dyDescent="0.25">
      <c r="B339"/>
      <c r="F339">
        <f t="shared" si="17"/>
        <v>0</v>
      </c>
    </row>
    <row r="340" spans="2:6" x14ac:dyDescent="0.25">
      <c r="B340"/>
      <c r="F340">
        <f t="shared" si="17"/>
        <v>0</v>
      </c>
    </row>
    <row r="341" spans="2:6" x14ac:dyDescent="0.25">
      <c r="B341"/>
      <c r="F341">
        <f t="shared" si="17"/>
        <v>0</v>
      </c>
    </row>
    <row r="342" spans="2:6" x14ac:dyDescent="0.25">
      <c r="B342"/>
      <c r="F342">
        <f t="shared" si="17"/>
        <v>0</v>
      </c>
    </row>
    <row r="343" spans="2:6" x14ac:dyDescent="0.25">
      <c r="B343"/>
      <c r="F343">
        <f t="shared" si="17"/>
        <v>0</v>
      </c>
    </row>
    <row r="344" spans="2:6" x14ac:dyDescent="0.25">
      <c r="B344"/>
      <c r="F344">
        <f t="shared" si="17"/>
        <v>0</v>
      </c>
    </row>
    <row r="345" spans="2:6" x14ac:dyDescent="0.25">
      <c r="B345"/>
      <c r="F345">
        <f t="shared" si="17"/>
        <v>0</v>
      </c>
    </row>
    <row r="346" spans="2:6" x14ac:dyDescent="0.25">
      <c r="B346"/>
      <c r="F346">
        <f t="shared" si="17"/>
        <v>0</v>
      </c>
    </row>
    <row r="347" spans="2:6" x14ac:dyDescent="0.25">
      <c r="B347"/>
      <c r="F347">
        <f t="shared" si="17"/>
        <v>0</v>
      </c>
    </row>
    <row r="348" spans="2:6" x14ac:dyDescent="0.25">
      <c r="B348"/>
      <c r="F348">
        <f t="shared" si="17"/>
        <v>0</v>
      </c>
    </row>
    <row r="349" spans="2:6" x14ac:dyDescent="0.25">
      <c r="B349"/>
      <c r="F349">
        <f t="shared" si="17"/>
        <v>0</v>
      </c>
    </row>
    <row r="350" spans="2:6" x14ac:dyDescent="0.25">
      <c r="B350"/>
      <c r="F350">
        <f t="shared" si="17"/>
        <v>0</v>
      </c>
    </row>
    <row r="351" spans="2:6" x14ac:dyDescent="0.25">
      <c r="B351"/>
      <c r="F351">
        <f t="shared" si="17"/>
        <v>0</v>
      </c>
    </row>
    <row r="352" spans="2:6" x14ac:dyDescent="0.25">
      <c r="B352"/>
      <c r="F352">
        <f t="shared" si="17"/>
        <v>0</v>
      </c>
    </row>
    <row r="353" spans="2:6" x14ac:dyDescent="0.25">
      <c r="B353"/>
      <c r="F353">
        <f t="shared" si="17"/>
        <v>0</v>
      </c>
    </row>
    <row r="354" spans="2:6" x14ac:dyDescent="0.25">
      <c r="B354"/>
      <c r="F354">
        <f t="shared" si="17"/>
        <v>0</v>
      </c>
    </row>
    <row r="355" spans="2:6" x14ac:dyDescent="0.25">
      <c r="B355"/>
      <c r="F355">
        <f t="shared" si="17"/>
        <v>0</v>
      </c>
    </row>
    <row r="356" spans="2:6" x14ac:dyDescent="0.25">
      <c r="B356"/>
      <c r="F356">
        <f t="shared" si="17"/>
        <v>0</v>
      </c>
    </row>
    <row r="357" spans="2:6" x14ac:dyDescent="0.25">
      <c r="B357"/>
      <c r="F357">
        <f t="shared" si="17"/>
        <v>0</v>
      </c>
    </row>
    <row r="358" spans="2:6" x14ac:dyDescent="0.25">
      <c r="B358"/>
      <c r="F358">
        <f t="shared" si="17"/>
        <v>0</v>
      </c>
    </row>
    <row r="359" spans="2:6" x14ac:dyDescent="0.25">
      <c r="B359"/>
      <c r="F359">
        <f t="shared" si="17"/>
        <v>0</v>
      </c>
    </row>
    <row r="360" spans="2:6" x14ac:dyDescent="0.25">
      <c r="B360"/>
      <c r="F360">
        <f t="shared" si="17"/>
        <v>0</v>
      </c>
    </row>
    <row r="361" spans="2:6" x14ac:dyDescent="0.25">
      <c r="B361"/>
      <c r="F361">
        <f t="shared" si="17"/>
        <v>0</v>
      </c>
    </row>
    <row r="362" spans="2:6" x14ac:dyDescent="0.25">
      <c r="B362"/>
      <c r="F362">
        <f t="shared" si="17"/>
        <v>0</v>
      </c>
    </row>
    <row r="363" spans="2:6" x14ac:dyDescent="0.25">
      <c r="B363"/>
      <c r="F363">
        <f t="shared" si="17"/>
        <v>0</v>
      </c>
    </row>
    <row r="364" spans="2:6" x14ac:dyDescent="0.25">
      <c r="B364"/>
      <c r="F364">
        <f t="shared" si="17"/>
        <v>0</v>
      </c>
    </row>
    <row r="365" spans="2:6" x14ac:dyDescent="0.25">
      <c r="B365"/>
      <c r="F365">
        <f t="shared" si="17"/>
        <v>0</v>
      </c>
    </row>
    <row r="366" spans="2:6" x14ac:dyDescent="0.25">
      <c r="B366"/>
      <c r="F366">
        <f t="shared" si="17"/>
        <v>0</v>
      </c>
    </row>
    <row r="367" spans="2:6" x14ac:dyDescent="0.25">
      <c r="B367"/>
      <c r="F367">
        <f t="shared" si="17"/>
        <v>0</v>
      </c>
    </row>
    <row r="368" spans="2:6" x14ac:dyDescent="0.25">
      <c r="B368"/>
      <c r="F368">
        <f t="shared" si="17"/>
        <v>0</v>
      </c>
    </row>
    <row r="369" spans="2:6" x14ac:dyDescent="0.25">
      <c r="B369"/>
      <c r="F369">
        <f t="shared" si="17"/>
        <v>0</v>
      </c>
    </row>
    <row r="370" spans="2:6" x14ac:dyDescent="0.25">
      <c r="B370"/>
      <c r="F370">
        <f t="shared" si="17"/>
        <v>0</v>
      </c>
    </row>
    <row r="371" spans="2:6" x14ac:dyDescent="0.25">
      <c r="B371"/>
      <c r="F371">
        <f t="shared" si="17"/>
        <v>0</v>
      </c>
    </row>
    <row r="372" spans="2:6" x14ac:dyDescent="0.25">
      <c r="B372"/>
      <c r="F372">
        <f t="shared" si="17"/>
        <v>0</v>
      </c>
    </row>
    <row r="373" spans="2:6" x14ac:dyDescent="0.25">
      <c r="B373"/>
      <c r="F373">
        <f t="shared" si="17"/>
        <v>0</v>
      </c>
    </row>
    <row r="374" spans="2:6" x14ac:dyDescent="0.25">
      <c r="B374"/>
      <c r="F374">
        <f t="shared" si="17"/>
        <v>0</v>
      </c>
    </row>
    <row r="375" spans="2:6" x14ac:dyDescent="0.25">
      <c r="B375"/>
      <c r="F375">
        <f t="shared" si="17"/>
        <v>0</v>
      </c>
    </row>
    <row r="376" spans="2:6" x14ac:dyDescent="0.25">
      <c r="B376"/>
      <c r="F376">
        <f t="shared" si="17"/>
        <v>0</v>
      </c>
    </row>
    <row r="377" spans="2:6" x14ac:dyDescent="0.25">
      <c r="B377"/>
      <c r="F377">
        <f t="shared" si="17"/>
        <v>0</v>
      </c>
    </row>
    <row r="378" spans="2:6" x14ac:dyDescent="0.25">
      <c r="B378"/>
      <c r="F378">
        <f t="shared" si="17"/>
        <v>0</v>
      </c>
    </row>
    <row r="379" spans="2:6" x14ac:dyDescent="0.25">
      <c r="B379"/>
      <c r="F379">
        <f t="shared" si="17"/>
        <v>0</v>
      </c>
    </row>
    <row r="380" spans="2:6" x14ac:dyDescent="0.25">
      <c r="B380"/>
      <c r="F380">
        <f t="shared" si="17"/>
        <v>0</v>
      </c>
    </row>
    <row r="381" spans="2:6" x14ac:dyDescent="0.25">
      <c r="B381"/>
      <c r="F381">
        <f t="shared" si="17"/>
        <v>0</v>
      </c>
    </row>
    <row r="382" spans="2:6" x14ac:dyDescent="0.25">
      <c r="B382"/>
      <c r="F382">
        <f t="shared" si="17"/>
        <v>0</v>
      </c>
    </row>
    <row r="383" spans="2:6" x14ac:dyDescent="0.25">
      <c r="B383"/>
      <c r="F383">
        <f t="shared" si="17"/>
        <v>0</v>
      </c>
    </row>
    <row r="384" spans="2:6" x14ac:dyDescent="0.25">
      <c r="B384"/>
      <c r="F384">
        <f t="shared" si="17"/>
        <v>0</v>
      </c>
    </row>
    <row r="385" spans="2:6" x14ac:dyDescent="0.25">
      <c r="B385"/>
      <c r="F385">
        <f t="shared" si="17"/>
        <v>0</v>
      </c>
    </row>
    <row r="386" spans="2:6" x14ac:dyDescent="0.25">
      <c r="B386"/>
      <c r="F386">
        <f t="shared" si="17"/>
        <v>0</v>
      </c>
    </row>
    <row r="387" spans="2:6" x14ac:dyDescent="0.25">
      <c r="B387"/>
      <c r="F387">
        <f t="shared" si="17"/>
        <v>0</v>
      </c>
    </row>
    <row r="388" spans="2:6" x14ac:dyDescent="0.25">
      <c r="B388"/>
      <c r="F388">
        <f t="shared" si="17"/>
        <v>0</v>
      </c>
    </row>
    <row r="389" spans="2:6" x14ac:dyDescent="0.25">
      <c r="B389"/>
      <c r="F389">
        <f t="shared" si="17"/>
        <v>0</v>
      </c>
    </row>
    <row r="390" spans="2:6" x14ac:dyDescent="0.25">
      <c r="B390"/>
      <c r="F390">
        <f t="shared" si="17"/>
        <v>0</v>
      </c>
    </row>
    <row r="391" spans="2:6" x14ac:dyDescent="0.25">
      <c r="B391"/>
      <c r="F391">
        <f t="shared" si="17"/>
        <v>0</v>
      </c>
    </row>
    <row r="392" spans="2:6" x14ac:dyDescent="0.25">
      <c r="B392"/>
      <c r="F392">
        <f t="shared" si="17"/>
        <v>0</v>
      </c>
    </row>
    <row r="393" spans="2:6" x14ac:dyDescent="0.25">
      <c r="B393"/>
      <c r="F393">
        <f t="shared" si="17"/>
        <v>0</v>
      </c>
    </row>
    <row r="394" spans="2:6" x14ac:dyDescent="0.25">
      <c r="B394"/>
      <c r="F394">
        <f t="shared" si="17"/>
        <v>0</v>
      </c>
    </row>
    <row r="395" spans="2:6" x14ac:dyDescent="0.25">
      <c r="B395"/>
      <c r="F395">
        <f t="shared" si="17"/>
        <v>0</v>
      </c>
    </row>
    <row r="396" spans="2:6" x14ac:dyDescent="0.25">
      <c r="B396"/>
      <c r="F396">
        <f t="shared" ref="F396:F459" si="18">D396-E396</f>
        <v>0</v>
      </c>
    </row>
    <row r="397" spans="2:6" x14ac:dyDescent="0.25">
      <c r="B397"/>
      <c r="F397">
        <f t="shared" si="18"/>
        <v>0</v>
      </c>
    </row>
    <row r="398" spans="2:6" x14ac:dyDescent="0.25">
      <c r="B398"/>
      <c r="F398">
        <f t="shared" si="18"/>
        <v>0</v>
      </c>
    </row>
    <row r="399" spans="2:6" x14ac:dyDescent="0.25">
      <c r="B399"/>
      <c r="F399">
        <f t="shared" si="18"/>
        <v>0</v>
      </c>
    </row>
    <row r="400" spans="2:6" x14ac:dyDescent="0.25">
      <c r="B400"/>
      <c r="F400">
        <f t="shared" si="18"/>
        <v>0</v>
      </c>
    </row>
    <row r="401" spans="2:6" x14ac:dyDescent="0.25">
      <c r="B401"/>
      <c r="F401">
        <f t="shared" si="18"/>
        <v>0</v>
      </c>
    </row>
    <row r="402" spans="2:6" x14ac:dyDescent="0.25">
      <c r="B402"/>
      <c r="F402">
        <f t="shared" si="18"/>
        <v>0</v>
      </c>
    </row>
    <row r="403" spans="2:6" x14ac:dyDescent="0.25">
      <c r="B403"/>
      <c r="F403">
        <f t="shared" si="18"/>
        <v>0</v>
      </c>
    </row>
    <row r="404" spans="2:6" x14ac:dyDescent="0.25">
      <c r="B404"/>
      <c r="F404">
        <f t="shared" si="18"/>
        <v>0</v>
      </c>
    </row>
    <row r="405" spans="2:6" x14ac:dyDescent="0.25">
      <c r="B405"/>
      <c r="F405">
        <f t="shared" si="18"/>
        <v>0</v>
      </c>
    </row>
    <row r="406" spans="2:6" x14ac:dyDescent="0.25">
      <c r="B406"/>
      <c r="F406">
        <f t="shared" si="18"/>
        <v>0</v>
      </c>
    </row>
    <row r="407" spans="2:6" x14ac:dyDescent="0.25">
      <c r="B407"/>
      <c r="F407">
        <f t="shared" si="18"/>
        <v>0</v>
      </c>
    </row>
    <row r="408" spans="2:6" x14ac:dyDescent="0.25">
      <c r="B408"/>
      <c r="F408">
        <f t="shared" si="18"/>
        <v>0</v>
      </c>
    </row>
    <row r="409" spans="2:6" x14ac:dyDescent="0.25">
      <c r="B409"/>
      <c r="F409">
        <f t="shared" si="18"/>
        <v>0</v>
      </c>
    </row>
    <row r="410" spans="2:6" x14ac:dyDescent="0.25">
      <c r="B410"/>
      <c r="F410">
        <f t="shared" si="18"/>
        <v>0</v>
      </c>
    </row>
    <row r="411" spans="2:6" x14ac:dyDescent="0.25">
      <c r="B411"/>
      <c r="F411">
        <f t="shared" si="18"/>
        <v>0</v>
      </c>
    </row>
    <row r="412" spans="2:6" x14ac:dyDescent="0.25">
      <c r="B412"/>
      <c r="F412">
        <f t="shared" si="18"/>
        <v>0</v>
      </c>
    </row>
    <row r="413" spans="2:6" x14ac:dyDescent="0.25">
      <c r="B413"/>
      <c r="F413">
        <f t="shared" si="18"/>
        <v>0</v>
      </c>
    </row>
    <row r="414" spans="2:6" x14ac:dyDescent="0.25">
      <c r="B414"/>
      <c r="F414">
        <f t="shared" si="18"/>
        <v>0</v>
      </c>
    </row>
    <row r="415" spans="2:6" x14ac:dyDescent="0.25">
      <c r="B415"/>
      <c r="F415">
        <f t="shared" si="18"/>
        <v>0</v>
      </c>
    </row>
    <row r="416" spans="2:6" x14ac:dyDescent="0.25">
      <c r="B416"/>
      <c r="F416">
        <f t="shared" si="18"/>
        <v>0</v>
      </c>
    </row>
    <row r="417" spans="2:6" x14ac:dyDescent="0.25">
      <c r="B417"/>
      <c r="F417">
        <f t="shared" si="18"/>
        <v>0</v>
      </c>
    </row>
    <row r="418" spans="2:6" x14ac:dyDescent="0.25">
      <c r="B418"/>
      <c r="F418">
        <f t="shared" si="18"/>
        <v>0</v>
      </c>
    </row>
    <row r="419" spans="2:6" x14ac:dyDescent="0.25">
      <c r="B419"/>
      <c r="F419">
        <f t="shared" si="18"/>
        <v>0</v>
      </c>
    </row>
    <row r="420" spans="2:6" x14ac:dyDescent="0.25">
      <c r="B420"/>
      <c r="F420">
        <f t="shared" si="18"/>
        <v>0</v>
      </c>
    </row>
    <row r="421" spans="2:6" x14ac:dyDescent="0.25">
      <c r="B421"/>
      <c r="F421">
        <f t="shared" si="18"/>
        <v>0</v>
      </c>
    </row>
    <row r="422" spans="2:6" x14ac:dyDescent="0.25">
      <c r="B422"/>
      <c r="F422">
        <f t="shared" si="18"/>
        <v>0</v>
      </c>
    </row>
    <row r="423" spans="2:6" x14ac:dyDescent="0.25">
      <c r="B423"/>
      <c r="F423">
        <f t="shared" si="18"/>
        <v>0</v>
      </c>
    </row>
    <row r="424" spans="2:6" x14ac:dyDescent="0.25">
      <c r="B424"/>
      <c r="F424">
        <f t="shared" si="18"/>
        <v>0</v>
      </c>
    </row>
    <row r="425" spans="2:6" x14ac:dyDescent="0.25">
      <c r="B425"/>
      <c r="F425">
        <f t="shared" si="18"/>
        <v>0</v>
      </c>
    </row>
    <row r="426" spans="2:6" x14ac:dyDescent="0.25">
      <c r="B426"/>
      <c r="F426">
        <f t="shared" si="18"/>
        <v>0</v>
      </c>
    </row>
    <row r="427" spans="2:6" x14ac:dyDescent="0.25">
      <c r="B427"/>
      <c r="F427">
        <f t="shared" si="18"/>
        <v>0</v>
      </c>
    </row>
    <row r="428" spans="2:6" x14ac:dyDescent="0.25">
      <c r="B428"/>
      <c r="F428">
        <f t="shared" si="18"/>
        <v>0</v>
      </c>
    </row>
    <row r="429" spans="2:6" x14ac:dyDescent="0.25">
      <c r="B429"/>
      <c r="F429">
        <f t="shared" si="18"/>
        <v>0</v>
      </c>
    </row>
    <row r="430" spans="2:6" x14ac:dyDescent="0.25">
      <c r="B430"/>
      <c r="F430">
        <f t="shared" si="18"/>
        <v>0</v>
      </c>
    </row>
    <row r="431" spans="2:6" x14ac:dyDescent="0.25">
      <c r="B431"/>
      <c r="F431">
        <f t="shared" si="18"/>
        <v>0</v>
      </c>
    </row>
    <row r="432" spans="2:6" x14ac:dyDescent="0.25">
      <c r="B432"/>
      <c r="F432">
        <f t="shared" si="18"/>
        <v>0</v>
      </c>
    </row>
    <row r="433" spans="2:6" x14ac:dyDescent="0.25">
      <c r="B433"/>
      <c r="F433">
        <f t="shared" si="18"/>
        <v>0</v>
      </c>
    </row>
    <row r="434" spans="2:6" x14ac:dyDescent="0.25">
      <c r="B434"/>
      <c r="F434">
        <f t="shared" si="18"/>
        <v>0</v>
      </c>
    </row>
    <row r="435" spans="2:6" x14ac:dyDescent="0.25">
      <c r="B435"/>
      <c r="F435">
        <f t="shared" si="18"/>
        <v>0</v>
      </c>
    </row>
    <row r="436" spans="2:6" x14ac:dyDescent="0.25">
      <c r="B436"/>
      <c r="F436">
        <f t="shared" si="18"/>
        <v>0</v>
      </c>
    </row>
    <row r="437" spans="2:6" x14ac:dyDescent="0.25">
      <c r="B437"/>
      <c r="F437">
        <f t="shared" si="18"/>
        <v>0</v>
      </c>
    </row>
    <row r="438" spans="2:6" x14ac:dyDescent="0.25">
      <c r="B438"/>
      <c r="F438">
        <f t="shared" si="18"/>
        <v>0</v>
      </c>
    </row>
    <row r="439" spans="2:6" x14ac:dyDescent="0.25">
      <c r="B439"/>
      <c r="F439">
        <f t="shared" si="18"/>
        <v>0</v>
      </c>
    </row>
    <row r="440" spans="2:6" x14ac:dyDescent="0.25">
      <c r="B440"/>
      <c r="F440">
        <f t="shared" si="18"/>
        <v>0</v>
      </c>
    </row>
    <row r="441" spans="2:6" x14ac:dyDescent="0.25">
      <c r="B441"/>
      <c r="F441">
        <f t="shared" si="18"/>
        <v>0</v>
      </c>
    </row>
    <row r="442" spans="2:6" x14ac:dyDescent="0.25">
      <c r="B442"/>
      <c r="F442">
        <f t="shared" si="18"/>
        <v>0</v>
      </c>
    </row>
    <row r="443" spans="2:6" x14ac:dyDescent="0.25">
      <c r="B443"/>
      <c r="F443">
        <f t="shared" si="18"/>
        <v>0</v>
      </c>
    </row>
    <row r="444" spans="2:6" x14ac:dyDescent="0.25">
      <c r="B444"/>
      <c r="F444">
        <f t="shared" si="18"/>
        <v>0</v>
      </c>
    </row>
    <row r="445" spans="2:6" x14ac:dyDescent="0.25">
      <c r="B445"/>
      <c r="F445">
        <f t="shared" si="18"/>
        <v>0</v>
      </c>
    </row>
    <row r="446" spans="2:6" x14ac:dyDescent="0.25">
      <c r="B446"/>
      <c r="F446">
        <f t="shared" si="18"/>
        <v>0</v>
      </c>
    </row>
    <row r="447" spans="2:6" x14ac:dyDescent="0.25">
      <c r="B447"/>
      <c r="F447">
        <f t="shared" si="18"/>
        <v>0</v>
      </c>
    </row>
    <row r="448" spans="2:6" x14ac:dyDescent="0.25">
      <c r="B448"/>
      <c r="F448">
        <f t="shared" si="18"/>
        <v>0</v>
      </c>
    </row>
    <row r="449" spans="2:6" x14ac:dyDescent="0.25">
      <c r="B449"/>
      <c r="F449">
        <f t="shared" si="18"/>
        <v>0</v>
      </c>
    </row>
    <row r="450" spans="2:6" x14ac:dyDescent="0.25">
      <c r="B450"/>
      <c r="F450">
        <f t="shared" si="18"/>
        <v>0</v>
      </c>
    </row>
    <row r="451" spans="2:6" x14ac:dyDescent="0.25">
      <c r="B451"/>
      <c r="F451">
        <f t="shared" si="18"/>
        <v>0</v>
      </c>
    </row>
    <row r="452" spans="2:6" x14ac:dyDescent="0.25">
      <c r="B452"/>
      <c r="F452">
        <f t="shared" si="18"/>
        <v>0</v>
      </c>
    </row>
    <row r="453" spans="2:6" x14ac:dyDescent="0.25">
      <c r="B453"/>
      <c r="F453">
        <f t="shared" si="18"/>
        <v>0</v>
      </c>
    </row>
    <row r="454" spans="2:6" x14ac:dyDescent="0.25">
      <c r="B454"/>
      <c r="F454">
        <f t="shared" si="18"/>
        <v>0</v>
      </c>
    </row>
    <row r="455" spans="2:6" x14ac:dyDescent="0.25">
      <c r="B455"/>
      <c r="F455">
        <f t="shared" si="18"/>
        <v>0</v>
      </c>
    </row>
    <row r="456" spans="2:6" x14ac:dyDescent="0.25">
      <c r="B456"/>
      <c r="F456">
        <f t="shared" si="18"/>
        <v>0</v>
      </c>
    </row>
    <row r="457" spans="2:6" x14ac:dyDescent="0.25">
      <c r="B457"/>
      <c r="F457">
        <f t="shared" si="18"/>
        <v>0</v>
      </c>
    </row>
    <row r="458" spans="2:6" x14ac:dyDescent="0.25">
      <c r="B458"/>
      <c r="F458">
        <f t="shared" si="18"/>
        <v>0</v>
      </c>
    </row>
    <row r="459" spans="2:6" x14ac:dyDescent="0.25">
      <c r="B459"/>
      <c r="F459">
        <f t="shared" si="18"/>
        <v>0</v>
      </c>
    </row>
    <row r="460" spans="2:6" x14ac:dyDescent="0.25">
      <c r="B460"/>
      <c r="F460">
        <f t="shared" ref="F460:F523" si="19">D460-E460</f>
        <v>0</v>
      </c>
    </row>
    <row r="461" spans="2:6" x14ac:dyDescent="0.25">
      <c r="B461"/>
      <c r="F461">
        <f t="shared" si="19"/>
        <v>0</v>
      </c>
    </row>
    <row r="462" spans="2:6" x14ac:dyDescent="0.25">
      <c r="B462"/>
      <c r="F462">
        <f t="shared" si="19"/>
        <v>0</v>
      </c>
    </row>
    <row r="463" spans="2:6" x14ac:dyDescent="0.25">
      <c r="B463"/>
      <c r="F463">
        <f t="shared" si="19"/>
        <v>0</v>
      </c>
    </row>
    <row r="464" spans="2:6" x14ac:dyDescent="0.25">
      <c r="B464"/>
      <c r="F464">
        <f t="shared" si="19"/>
        <v>0</v>
      </c>
    </row>
    <row r="465" spans="2:6" x14ac:dyDescent="0.25">
      <c r="B465"/>
      <c r="F465">
        <f t="shared" si="19"/>
        <v>0</v>
      </c>
    </row>
    <row r="466" spans="2:6" x14ac:dyDescent="0.25">
      <c r="B466"/>
      <c r="F466">
        <f t="shared" si="19"/>
        <v>0</v>
      </c>
    </row>
    <row r="467" spans="2:6" x14ac:dyDescent="0.25">
      <c r="B467"/>
      <c r="F467">
        <f t="shared" si="19"/>
        <v>0</v>
      </c>
    </row>
    <row r="468" spans="2:6" x14ac:dyDescent="0.25">
      <c r="B468"/>
      <c r="F468">
        <f t="shared" si="19"/>
        <v>0</v>
      </c>
    </row>
    <row r="469" spans="2:6" x14ac:dyDescent="0.25">
      <c r="B469"/>
      <c r="F469">
        <f t="shared" si="19"/>
        <v>0</v>
      </c>
    </row>
    <row r="470" spans="2:6" x14ac:dyDescent="0.25">
      <c r="B470"/>
      <c r="F470">
        <f t="shared" si="19"/>
        <v>0</v>
      </c>
    </row>
    <row r="471" spans="2:6" x14ac:dyDescent="0.25">
      <c r="B471"/>
      <c r="F471">
        <f t="shared" si="19"/>
        <v>0</v>
      </c>
    </row>
    <row r="472" spans="2:6" x14ac:dyDescent="0.25">
      <c r="B472"/>
      <c r="F472">
        <f t="shared" si="19"/>
        <v>0</v>
      </c>
    </row>
    <row r="473" spans="2:6" x14ac:dyDescent="0.25">
      <c r="B473"/>
      <c r="F473">
        <f t="shared" si="19"/>
        <v>0</v>
      </c>
    </row>
    <row r="474" spans="2:6" x14ac:dyDescent="0.25">
      <c r="B474"/>
      <c r="F474">
        <f t="shared" si="19"/>
        <v>0</v>
      </c>
    </row>
    <row r="475" spans="2:6" x14ac:dyDescent="0.25">
      <c r="B475"/>
      <c r="F475">
        <f t="shared" si="19"/>
        <v>0</v>
      </c>
    </row>
    <row r="476" spans="2:6" x14ac:dyDescent="0.25">
      <c r="B476"/>
      <c r="F476">
        <f t="shared" si="19"/>
        <v>0</v>
      </c>
    </row>
    <row r="477" spans="2:6" x14ac:dyDescent="0.25">
      <c r="B477"/>
      <c r="F477">
        <f t="shared" si="19"/>
        <v>0</v>
      </c>
    </row>
    <row r="478" spans="2:6" x14ac:dyDescent="0.25">
      <c r="B478"/>
      <c r="F478">
        <f t="shared" si="19"/>
        <v>0</v>
      </c>
    </row>
    <row r="479" spans="2:6" x14ac:dyDescent="0.25">
      <c r="B479"/>
      <c r="F479">
        <f t="shared" si="19"/>
        <v>0</v>
      </c>
    </row>
    <row r="480" spans="2:6" x14ac:dyDescent="0.25">
      <c r="B480"/>
      <c r="F480">
        <f t="shared" si="19"/>
        <v>0</v>
      </c>
    </row>
    <row r="481" spans="2:6" x14ac:dyDescent="0.25">
      <c r="B481"/>
      <c r="F481">
        <f t="shared" si="19"/>
        <v>0</v>
      </c>
    </row>
    <row r="482" spans="2:6" x14ac:dyDescent="0.25">
      <c r="B482"/>
      <c r="F482">
        <f t="shared" si="19"/>
        <v>0</v>
      </c>
    </row>
    <row r="483" spans="2:6" x14ac:dyDescent="0.25">
      <c r="B483"/>
      <c r="F483">
        <f t="shared" si="19"/>
        <v>0</v>
      </c>
    </row>
    <row r="484" spans="2:6" x14ac:dyDescent="0.25">
      <c r="B484"/>
      <c r="F484">
        <f t="shared" si="19"/>
        <v>0</v>
      </c>
    </row>
    <row r="485" spans="2:6" x14ac:dyDescent="0.25">
      <c r="B485"/>
      <c r="F485">
        <f t="shared" si="19"/>
        <v>0</v>
      </c>
    </row>
    <row r="486" spans="2:6" x14ac:dyDescent="0.25">
      <c r="B486"/>
      <c r="F486">
        <f t="shared" si="19"/>
        <v>0</v>
      </c>
    </row>
    <row r="487" spans="2:6" x14ac:dyDescent="0.25">
      <c r="B487"/>
      <c r="F487">
        <f t="shared" si="19"/>
        <v>0</v>
      </c>
    </row>
    <row r="488" spans="2:6" x14ac:dyDescent="0.25">
      <c r="B488"/>
      <c r="F488">
        <f t="shared" si="19"/>
        <v>0</v>
      </c>
    </row>
    <row r="489" spans="2:6" x14ac:dyDescent="0.25">
      <c r="B489"/>
      <c r="F489">
        <f t="shared" si="19"/>
        <v>0</v>
      </c>
    </row>
    <row r="490" spans="2:6" x14ac:dyDescent="0.25">
      <c r="B490"/>
      <c r="F490">
        <f t="shared" si="19"/>
        <v>0</v>
      </c>
    </row>
    <row r="491" spans="2:6" x14ac:dyDescent="0.25">
      <c r="B491"/>
      <c r="F491">
        <f t="shared" si="19"/>
        <v>0</v>
      </c>
    </row>
    <row r="492" spans="2:6" x14ac:dyDescent="0.25">
      <c r="B492"/>
      <c r="F492">
        <f t="shared" si="19"/>
        <v>0</v>
      </c>
    </row>
    <row r="493" spans="2:6" x14ac:dyDescent="0.25">
      <c r="B493"/>
      <c r="F493">
        <f t="shared" si="19"/>
        <v>0</v>
      </c>
    </row>
    <row r="494" spans="2:6" x14ac:dyDescent="0.25">
      <c r="B494"/>
      <c r="F494">
        <f t="shared" si="19"/>
        <v>0</v>
      </c>
    </row>
    <row r="495" spans="2:6" x14ac:dyDescent="0.25">
      <c r="B495"/>
      <c r="F495">
        <f t="shared" si="19"/>
        <v>0</v>
      </c>
    </row>
    <row r="496" spans="2:6" x14ac:dyDescent="0.25">
      <c r="B496"/>
      <c r="F496">
        <f t="shared" si="19"/>
        <v>0</v>
      </c>
    </row>
    <row r="497" spans="2:6" x14ac:dyDescent="0.25">
      <c r="B497"/>
      <c r="F497">
        <f t="shared" si="19"/>
        <v>0</v>
      </c>
    </row>
    <row r="498" spans="2:6" x14ac:dyDescent="0.25">
      <c r="B498"/>
      <c r="F498">
        <f t="shared" si="19"/>
        <v>0</v>
      </c>
    </row>
    <row r="499" spans="2:6" x14ac:dyDescent="0.25">
      <c r="B499"/>
      <c r="F499">
        <f t="shared" si="19"/>
        <v>0</v>
      </c>
    </row>
    <row r="500" spans="2:6" x14ac:dyDescent="0.25">
      <c r="B500"/>
      <c r="F500">
        <f t="shared" si="19"/>
        <v>0</v>
      </c>
    </row>
    <row r="501" spans="2:6" x14ac:dyDescent="0.25">
      <c r="B501"/>
      <c r="F501">
        <f t="shared" si="19"/>
        <v>0</v>
      </c>
    </row>
    <row r="502" spans="2:6" x14ac:dyDescent="0.25">
      <c r="B502"/>
      <c r="F502">
        <f t="shared" si="19"/>
        <v>0</v>
      </c>
    </row>
    <row r="503" spans="2:6" x14ac:dyDescent="0.25">
      <c r="B503"/>
      <c r="F503">
        <f t="shared" si="19"/>
        <v>0</v>
      </c>
    </row>
    <row r="504" spans="2:6" x14ac:dyDescent="0.25">
      <c r="B504"/>
      <c r="F504">
        <f t="shared" si="19"/>
        <v>0</v>
      </c>
    </row>
    <row r="505" spans="2:6" x14ac:dyDescent="0.25">
      <c r="B505"/>
      <c r="F505">
        <f t="shared" si="19"/>
        <v>0</v>
      </c>
    </row>
    <row r="506" spans="2:6" x14ac:dyDescent="0.25">
      <c r="B506"/>
      <c r="F506">
        <f t="shared" si="19"/>
        <v>0</v>
      </c>
    </row>
    <row r="507" spans="2:6" x14ac:dyDescent="0.25">
      <c r="B507"/>
      <c r="F507">
        <f t="shared" si="19"/>
        <v>0</v>
      </c>
    </row>
    <row r="508" spans="2:6" x14ac:dyDescent="0.25">
      <c r="B508"/>
      <c r="F508">
        <f t="shared" si="19"/>
        <v>0</v>
      </c>
    </row>
    <row r="509" spans="2:6" x14ac:dyDescent="0.25">
      <c r="B509"/>
      <c r="F509">
        <f t="shared" si="19"/>
        <v>0</v>
      </c>
    </row>
    <row r="510" spans="2:6" x14ac:dyDescent="0.25">
      <c r="B510"/>
      <c r="F510">
        <f t="shared" si="19"/>
        <v>0</v>
      </c>
    </row>
    <row r="511" spans="2:6" x14ac:dyDescent="0.25">
      <c r="B511"/>
      <c r="F511">
        <f t="shared" si="19"/>
        <v>0</v>
      </c>
    </row>
    <row r="512" spans="2:6" x14ac:dyDescent="0.25">
      <c r="B512"/>
      <c r="F512">
        <f t="shared" si="19"/>
        <v>0</v>
      </c>
    </row>
    <row r="513" spans="2:6" x14ac:dyDescent="0.25">
      <c r="B513"/>
      <c r="F513">
        <f t="shared" si="19"/>
        <v>0</v>
      </c>
    </row>
    <row r="514" spans="2:6" x14ac:dyDescent="0.25">
      <c r="B514"/>
      <c r="F514">
        <f t="shared" si="19"/>
        <v>0</v>
      </c>
    </row>
    <row r="515" spans="2:6" x14ac:dyDescent="0.25">
      <c r="B515"/>
      <c r="F515">
        <f t="shared" si="19"/>
        <v>0</v>
      </c>
    </row>
    <row r="516" spans="2:6" x14ac:dyDescent="0.25">
      <c r="B516"/>
      <c r="F516">
        <f t="shared" si="19"/>
        <v>0</v>
      </c>
    </row>
    <row r="517" spans="2:6" x14ac:dyDescent="0.25">
      <c r="B517"/>
      <c r="F517">
        <f t="shared" si="19"/>
        <v>0</v>
      </c>
    </row>
    <row r="518" spans="2:6" x14ac:dyDescent="0.25">
      <c r="B518"/>
      <c r="F518">
        <f t="shared" si="19"/>
        <v>0</v>
      </c>
    </row>
    <row r="519" spans="2:6" x14ac:dyDescent="0.25">
      <c r="B519"/>
      <c r="F519">
        <f t="shared" si="19"/>
        <v>0</v>
      </c>
    </row>
    <row r="520" spans="2:6" x14ac:dyDescent="0.25">
      <c r="B520"/>
      <c r="F520">
        <f t="shared" si="19"/>
        <v>0</v>
      </c>
    </row>
    <row r="521" spans="2:6" x14ac:dyDescent="0.25">
      <c r="B521"/>
      <c r="F521">
        <f t="shared" si="19"/>
        <v>0</v>
      </c>
    </row>
    <row r="522" spans="2:6" x14ac:dyDescent="0.25">
      <c r="B522"/>
      <c r="F522">
        <f t="shared" si="19"/>
        <v>0</v>
      </c>
    </row>
    <row r="523" spans="2:6" x14ac:dyDescent="0.25">
      <c r="B523"/>
      <c r="F523">
        <f t="shared" si="19"/>
        <v>0</v>
      </c>
    </row>
    <row r="524" spans="2:6" x14ac:dyDescent="0.25">
      <c r="B524"/>
      <c r="F524">
        <f t="shared" ref="F524:F587" si="20">D524-E524</f>
        <v>0</v>
      </c>
    </row>
    <row r="525" spans="2:6" x14ac:dyDescent="0.25">
      <c r="B525"/>
      <c r="F525">
        <f t="shared" si="20"/>
        <v>0</v>
      </c>
    </row>
    <row r="526" spans="2:6" x14ac:dyDescent="0.25">
      <c r="B526"/>
      <c r="F526">
        <f t="shared" si="20"/>
        <v>0</v>
      </c>
    </row>
    <row r="527" spans="2:6" x14ac:dyDescent="0.25">
      <c r="B527"/>
      <c r="F527">
        <f t="shared" si="20"/>
        <v>0</v>
      </c>
    </row>
    <row r="528" spans="2:6" x14ac:dyDescent="0.25">
      <c r="B528"/>
      <c r="F528">
        <f t="shared" si="20"/>
        <v>0</v>
      </c>
    </row>
    <row r="529" spans="2:6" x14ac:dyDescent="0.25">
      <c r="B529"/>
      <c r="F529">
        <f t="shared" si="20"/>
        <v>0</v>
      </c>
    </row>
    <row r="530" spans="2:6" x14ac:dyDescent="0.25">
      <c r="B530"/>
      <c r="F530">
        <f t="shared" si="20"/>
        <v>0</v>
      </c>
    </row>
    <row r="531" spans="2:6" x14ac:dyDescent="0.25">
      <c r="B531"/>
      <c r="F531">
        <f t="shared" si="20"/>
        <v>0</v>
      </c>
    </row>
    <row r="532" spans="2:6" x14ac:dyDescent="0.25">
      <c r="B532"/>
      <c r="F532">
        <f t="shared" si="20"/>
        <v>0</v>
      </c>
    </row>
    <row r="533" spans="2:6" x14ac:dyDescent="0.25">
      <c r="B533"/>
      <c r="F533">
        <f t="shared" si="20"/>
        <v>0</v>
      </c>
    </row>
    <row r="534" spans="2:6" x14ac:dyDescent="0.25">
      <c r="B534"/>
      <c r="F534">
        <f t="shared" si="20"/>
        <v>0</v>
      </c>
    </row>
    <row r="535" spans="2:6" x14ac:dyDescent="0.25">
      <c r="B535"/>
      <c r="F535">
        <f t="shared" si="20"/>
        <v>0</v>
      </c>
    </row>
    <row r="536" spans="2:6" x14ac:dyDescent="0.25">
      <c r="B536"/>
      <c r="F536">
        <f t="shared" si="20"/>
        <v>0</v>
      </c>
    </row>
    <row r="537" spans="2:6" x14ac:dyDescent="0.25">
      <c r="B537"/>
      <c r="F537">
        <f t="shared" si="20"/>
        <v>0</v>
      </c>
    </row>
    <row r="538" spans="2:6" x14ac:dyDescent="0.25">
      <c r="B538"/>
      <c r="F538">
        <f t="shared" si="20"/>
        <v>0</v>
      </c>
    </row>
    <row r="539" spans="2:6" x14ac:dyDescent="0.25">
      <c r="B539"/>
      <c r="F539">
        <f t="shared" si="20"/>
        <v>0</v>
      </c>
    </row>
    <row r="540" spans="2:6" x14ac:dyDescent="0.25">
      <c r="B540"/>
      <c r="F540">
        <f t="shared" si="20"/>
        <v>0</v>
      </c>
    </row>
    <row r="541" spans="2:6" x14ac:dyDescent="0.25">
      <c r="B541"/>
      <c r="F541">
        <f t="shared" si="20"/>
        <v>0</v>
      </c>
    </row>
    <row r="542" spans="2:6" x14ac:dyDescent="0.25">
      <c r="B542"/>
      <c r="F542">
        <f t="shared" si="20"/>
        <v>0</v>
      </c>
    </row>
    <row r="543" spans="2:6" x14ac:dyDescent="0.25">
      <c r="B543"/>
      <c r="F543">
        <f t="shared" si="20"/>
        <v>0</v>
      </c>
    </row>
    <row r="544" spans="2:6" x14ac:dyDescent="0.25">
      <c r="B544"/>
      <c r="F544">
        <f t="shared" si="20"/>
        <v>0</v>
      </c>
    </row>
    <row r="545" spans="2:6" x14ac:dyDescent="0.25">
      <c r="B545"/>
      <c r="F545">
        <f t="shared" si="20"/>
        <v>0</v>
      </c>
    </row>
    <row r="546" spans="2:6" x14ac:dyDescent="0.25">
      <c r="B546"/>
      <c r="F546">
        <f t="shared" si="20"/>
        <v>0</v>
      </c>
    </row>
    <row r="547" spans="2:6" x14ac:dyDescent="0.25">
      <c r="B547"/>
      <c r="F547">
        <f t="shared" si="20"/>
        <v>0</v>
      </c>
    </row>
    <row r="548" spans="2:6" x14ac:dyDescent="0.25">
      <c r="B548"/>
      <c r="F548">
        <f t="shared" si="20"/>
        <v>0</v>
      </c>
    </row>
    <row r="549" spans="2:6" x14ac:dyDescent="0.25">
      <c r="B549"/>
      <c r="F549">
        <f t="shared" si="20"/>
        <v>0</v>
      </c>
    </row>
    <row r="550" spans="2:6" x14ac:dyDescent="0.25">
      <c r="B550"/>
      <c r="F550">
        <f t="shared" si="20"/>
        <v>0</v>
      </c>
    </row>
    <row r="551" spans="2:6" x14ac:dyDescent="0.25">
      <c r="B551"/>
      <c r="F551">
        <f t="shared" si="20"/>
        <v>0</v>
      </c>
    </row>
    <row r="552" spans="2:6" x14ac:dyDescent="0.25">
      <c r="B552"/>
      <c r="F552">
        <f t="shared" si="20"/>
        <v>0</v>
      </c>
    </row>
    <row r="553" spans="2:6" x14ac:dyDescent="0.25">
      <c r="B553"/>
      <c r="F553">
        <f t="shared" si="20"/>
        <v>0</v>
      </c>
    </row>
    <row r="554" spans="2:6" x14ac:dyDescent="0.25">
      <c r="B554"/>
      <c r="F554">
        <f t="shared" si="20"/>
        <v>0</v>
      </c>
    </row>
    <row r="555" spans="2:6" x14ac:dyDescent="0.25">
      <c r="B555"/>
      <c r="F555">
        <f t="shared" si="20"/>
        <v>0</v>
      </c>
    </row>
    <row r="556" spans="2:6" x14ac:dyDescent="0.25">
      <c r="B556"/>
      <c r="F556">
        <f t="shared" si="20"/>
        <v>0</v>
      </c>
    </row>
    <row r="557" spans="2:6" x14ac:dyDescent="0.25">
      <c r="B557"/>
      <c r="F557">
        <f t="shared" si="20"/>
        <v>0</v>
      </c>
    </row>
    <row r="558" spans="2:6" x14ac:dyDescent="0.25">
      <c r="B558"/>
      <c r="F558">
        <f t="shared" si="20"/>
        <v>0</v>
      </c>
    </row>
    <row r="559" spans="2:6" x14ac:dyDescent="0.25">
      <c r="B559"/>
      <c r="F559">
        <f t="shared" si="20"/>
        <v>0</v>
      </c>
    </row>
    <row r="560" spans="2:6" x14ac:dyDescent="0.25">
      <c r="B560"/>
      <c r="F560">
        <f t="shared" si="20"/>
        <v>0</v>
      </c>
    </row>
    <row r="561" spans="2:6" x14ac:dyDescent="0.25">
      <c r="B561"/>
      <c r="F561">
        <f t="shared" si="20"/>
        <v>0</v>
      </c>
    </row>
    <row r="562" spans="2:6" x14ac:dyDescent="0.25">
      <c r="B562"/>
      <c r="F562">
        <f t="shared" si="20"/>
        <v>0</v>
      </c>
    </row>
    <row r="563" spans="2:6" x14ac:dyDescent="0.25">
      <c r="B563"/>
      <c r="F563">
        <f t="shared" si="20"/>
        <v>0</v>
      </c>
    </row>
    <row r="564" spans="2:6" x14ac:dyDescent="0.25">
      <c r="B564"/>
      <c r="F564">
        <f t="shared" si="20"/>
        <v>0</v>
      </c>
    </row>
    <row r="565" spans="2:6" x14ac:dyDescent="0.25">
      <c r="B565"/>
      <c r="F565">
        <f t="shared" si="20"/>
        <v>0</v>
      </c>
    </row>
    <row r="566" spans="2:6" x14ac:dyDescent="0.25">
      <c r="B566"/>
      <c r="F566">
        <f t="shared" si="20"/>
        <v>0</v>
      </c>
    </row>
    <row r="567" spans="2:6" x14ac:dyDescent="0.25">
      <c r="B567"/>
      <c r="F567">
        <f t="shared" si="20"/>
        <v>0</v>
      </c>
    </row>
    <row r="568" spans="2:6" x14ac:dyDescent="0.25">
      <c r="B568"/>
      <c r="F568">
        <f t="shared" si="20"/>
        <v>0</v>
      </c>
    </row>
    <row r="569" spans="2:6" x14ac:dyDescent="0.25">
      <c r="B569"/>
      <c r="F569">
        <f t="shared" si="20"/>
        <v>0</v>
      </c>
    </row>
    <row r="570" spans="2:6" x14ac:dyDescent="0.25">
      <c r="B570"/>
      <c r="F570">
        <f t="shared" si="20"/>
        <v>0</v>
      </c>
    </row>
    <row r="571" spans="2:6" x14ac:dyDescent="0.25">
      <c r="B571"/>
      <c r="F571">
        <f t="shared" si="20"/>
        <v>0</v>
      </c>
    </row>
    <row r="572" spans="2:6" x14ac:dyDescent="0.25">
      <c r="B572"/>
      <c r="F572">
        <f t="shared" si="20"/>
        <v>0</v>
      </c>
    </row>
    <row r="573" spans="2:6" x14ac:dyDescent="0.25">
      <c r="B573"/>
      <c r="F573">
        <f t="shared" si="20"/>
        <v>0</v>
      </c>
    </row>
    <row r="574" spans="2:6" x14ac:dyDescent="0.25">
      <c r="B574"/>
      <c r="F574">
        <f t="shared" si="20"/>
        <v>0</v>
      </c>
    </row>
    <row r="575" spans="2:6" x14ac:dyDescent="0.25">
      <c r="B575"/>
      <c r="F575">
        <f t="shared" si="20"/>
        <v>0</v>
      </c>
    </row>
    <row r="576" spans="2:6" x14ac:dyDescent="0.25">
      <c r="B576"/>
      <c r="F576">
        <f t="shared" si="20"/>
        <v>0</v>
      </c>
    </row>
    <row r="577" spans="2:6" x14ac:dyDescent="0.25">
      <c r="B577"/>
      <c r="F577">
        <f t="shared" si="20"/>
        <v>0</v>
      </c>
    </row>
    <row r="578" spans="2:6" x14ac:dyDescent="0.25">
      <c r="B578"/>
      <c r="F578">
        <f t="shared" si="20"/>
        <v>0</v>
      </c>
    </row>
    <row r="579" spans="2:6" x14ac:dyDescent="0.25">
      <c r="B579"/>
      <c r="F579">
        <f t="shared" si="20"/>
        <v>0</v>
      </c>
    </row>
    <row r="580" spans="2:6" x14ac:dyDescent="0.25">
      <c r="B580"/>
      <c r="F580">
        <f t="shared" si="20"/>
        <v>0</v>
      </c>
    </row>
    <row r="581" spans="2:6" x14ac:dyDescent="0.25">
      <c r="B581"/>
      <c r="F581">
        <f t="shared" si="20"/>
        <v>0</v>
      </c>
    </row>
    <row r="582" spans="2:6" x14ac:dyDescent="0.25">
      <c r="B582"/>
      <c r="F582">
        <f t="shared" si="20"/>
        <v>0</v>
      </c>
    </row>
    <row r="583" spans="2:6" x14ac:dyDescent="0.25">
      <c r="B583"/>
      <c r="F583">
        <f t="shared" si="20"/>
        <v>0</v>
      </c>
    </row>
    <row r="584" spans="2:6" x14ac:dyDescent="0.25">
      <c r="B584"/>
      <c r="F584">
        <f t="shared" si="20"/>
        <v>0</v>
      </c>
    </row>
    <row r="585" spans="2:6" x14ac:dyDescent="0.25">
      <c r="B585"/>
      <c r="F585">
        <f t="shared" si="20"/>
        <v>0</v>
      </c>
    </row>
    <row r="586" spans="2:6" x14ac:dyDescent="0.25">
      <c r="B586"/>
      <c r="F586">
        <f t="shared" si="20"/>
        <v>0</v>
      </c>
    </row>
    <row r="587" spans="2:6" x14ac:dyDescent="0.25">
      <c r="B587"/>
      <c r="F587">
        <f t="shared" si="20"/>
        <v>0</v>
      </c>
    </row>
    <row r="588" spans="2:6" x14ac:dyDescent="0.25">
      <c r="B588"/>
      <c r="F588">
        <f t="shared" ref="F588:F651" si="21">D588-E588</f>
        <v>0</v>
      </c>
    </row>
    <row r="589" spans="2:6" x14ac:dyDescent="0.25">
      <c r="B589"/>
      <c r="F589">
        <f t="shared" si="21"/>
        <v>0</v>
      </c>
    </row>
    <row r="590" spans="2:6" x14ac:dyDescent="0.25">
      <c r="B590"/>
      <c r="F590">
        <f t="shared" si="21"/>
        <v>0</v>
      </c>
    </row>
    <row r="591" spans="2:6" x14ac:dyDescent="0.25">
      <c r="B591"/>
      <c r="F591">
        <f t="shared" si="21"/>
        <v>0</v>
      </c>
    </row>
    <row r="592" spans="2:6" x14ac:dyDescent="0.25">
      <c r="B592"/>
      <c r="F592">
        <f t="shared" si="21"/>
        <v>0</v>
      </c>
    </row>
    <row r="593" spans="2:6" x14ac:dyDescent="0.25">
      <c r="B593"/>
      <c r="F593">
        <f t="shared" si="21"/>
        <v>0</v>
      </c>
    </row>
    <row r="594" spans="2:6" x14ac:dyDescent="0.25">
      <c r="B594"/>
      <c r="F594">
        <f t="shared" si="21"/>
        <v>0</v>
      </c>
    </row>
    <row r="595" spans="2:6" x14ac:dyDescent="0.25">
      <c r="B595"/>
      <c r="F595">
        <f t="shared" si="21"/>
        <v>0</v>
      </c>
    </row>
    <row r="596" spans="2:6" x14ac:dyDescent="0.25">
      <c r="B596"/>
      <c r="F596">
        <f t="shared" si="21"/>
        <v>0</v>
      </c>
    </row>
    <row r="597" spans="2:6" x14ac:dyDescent="0.25">
      <c r="B597"/>
      <c r="F597">
        <f t="shared" si="21"/>
        <v>0</v>
      </c>
    </row>
    <row r="598" spans="2:6" x14ac:dyDescent="0.25">
      <c r="B598"/>
      <c r="F598">
        <f t="shared" si="21"/>
        <v>0</v>
      </c>
    </row>
    <row r="599" spans="2:6" x14ac:dyDescent="0.25">
      <c r="B599"/>
      <c r="F599">
        <f t="shared" si="21"/>
        <v>0</v>
      </c>
    </row>
    <row r="600" spans="2:6" x14ac:dyDescent="0.25">
      <c r="B600"/>
      <c r="F600">
        <f t="shared" si="21"/>
        <v>0</v>
      </c>
    </row>
    <row r="601" spans="2:6" x14ac:dyDescent="0.25">
      <c r="B601"/>
      <c r="F601">
        <f t="shared" si="21"/>
        <v>0</v>
      </c>
    </row>
    <row r="602" spans="2:6" x14ac:dyDescent="0.25">
      <c r="B602"/>
      <c r="F602">
        <f t="shared" si="21"/>
        <v>0</v>
      </c>
    </row>
    <row r="603" spans="2:6" x14ac:dyDescent="0.25">
      <c r="B603"/>
      <c r="F603">
        <f t="shared" si="21"/>
        <v>0</v>
      </c>
    </row>
    <row r="604" spans="2:6" x14ac:dyDescent="0.25">
      <c r="B604"/>
      <c r="F604">
        <f t="shared" si="21"/>
        <v>0</v>
      </c>
    </row>
    <row r="605" spans="2:6" x14ac:dyDescent="0.25">
      <c r="B605"/>
      <c r="F605">
        <f t="shared" si="21"/>
        <v>0</v>
      </c>
    </row>
    <row r="606" spans="2:6" x14ac:dyDescent="0.25">
      <c r="B606"/>
      <c r="F606">
        <f t="shared" si="21"/>
        <v>0</v>
      </c>
    </row>
    <row r="607" spans="2:6" x14ac:dyDescent="0.25">
      <c r="B607"/>
      <c r="F607">
        <f t="shared" si="21"/>
        <v>0</v>
      </c>
    </row>
    <row r="608" spans="2:6" x14ac:dyDescent="0.25">
      <c r="B608"/>
      <c r="F608">
        <f t="shared" si="21"/>
        <v>0</v>
      </c>
    </row>
    <row r="609" spans="2:6" x14ac:dyDescent="0.25">
      <c r="B609"/>
      <c r="F609">
        <f t="shared" si="21"/>
        <v>0</v>
      </c>
    </row>
    <row r="610" spans="2:6" x14ac:dyDescent="0.25">
      <c r="B610"/>
      <c r="F610">
        <f t="shared" si="21"/>
        <v>0</v>
      </c>
    </row>
    <row r="611" spans="2:6" x14ac:dyDescent="0.25">
      <c r="B611"/>
      <c r="F611">
        <f t="shared" si="21"/>
        <v>0</v>
      </c>
    </row>
    <row r="612" spans="2:6" x14ac:dyDescent="0.25">
      <c r="B612"/>
      <c r="F612">
        <f t="shared" si="21"/>
        <v>0</v>
      </c>
    </row>
    <row r="613" spans="2:6" x14ac:dyDescent="0.25">
      <c r="B613"/>
      <c r="F613">
        <f t="shared" si="21"/>
        <v>0</v>
      </c>
    </row>
    <row r="614" spans="2:6" x14ac:dyDescent="0.25">
      <c r="B614"/>
      <c r="F614">
        <f t="shared" si="21"/>
        <v>0</v>
      </c>
    </row>
    <row r="615" spans="2:6" x14ac:dyDescent="0.25">
      <c r="B615"/>
      <c r="F615">
        <f t="shared" si="21"/>
        <v>0</v>
      </c>
    </row>
    <row r="616" spans="2:6" x14ac:dyDescent="0.25">
      <c r="B616"/>
      <c r="F616">
        <f t="shared" si="21"/>
        <v>0</v>
      </c>
    </row>
    <row r="617" spans="2:6" x14ac:dyDescent="0.25">
      <c r="B617"/>
      <c r="F617">
        <f t="shared" si="21"/>
        <v>0</v>
      </c>
    </row>
    <row r="618" spans="2:6" x14ac:dyDescent="0.25">
      <c r="B618"/>
      <c r="F618">
        <f t="shared" si="21"/>
        <v>0</v>
      </c>
    </row>
    <row r="619" spans="2:6" x14ac:dyDescent="0.25">
      <c r="B619"/>
      <c r="F619">
        <f t="shared" si="21"/>
        <v>0</v>
      </c>
    </row>
    <row r="620" spans="2:6" x14ac:dyDescent="0.25">
      <c r="B620"/>
      <c r="F620">
        <f t="shared" si="21"/>
        <v>0</v>
      </c>
    </row>
    <row r="621" spans="2:6" x14ac:dyDescent="0.25">
      <c r="B621"/>
      <c r="F621">
        <f t="shared" si="21"/>
        <v>0</v>
      </c>
    </row>
    <row r="622" spans="2:6" x14ac:dyDescent="0.25">
      <c r="B622"/>
      <c r="F622">
        <f t="shared" si="21"/>
        <v>0</v>
      </c>
    </row>
    <row r="623" spans="2:6" x14ac:dyDescent="0.25">
      <c r="B623"/>
      <c r="F623">
        <f t="shared" si="21"/>
        <v>0</v>
      </c>
    </row>
    <row r="624" spans="2:6" x14ac:dyDescent="0.25">
      <c r="B624"/>
      <c r="F624">
        <f t="shared" si="21"/>
        <v>0</v>
      </c>
    </row>
    <row r="625" spans="2:6" x14ac:dyDescent="0.25">
      <c r="B625"/>
      <c r="F625">
        <f t="shared" si="21"/>
        <v>0</v>
      </c>
    </row>
    <row r="626" spans="2:6" x14ac:dyDescent="0.25">
      <c r="B626"/>
      <c r="F626">
        <f t="shared" si="21"/>
        <v>0</v>
      </c>
    </row>
    <row r="627" spans="2:6" x14ac:dyDescent="0.25">
      <c r="B627"/>
      <c r="F627">
        <f t="shared" si="21"/>
        <v>0</v>
      </c>
    </row>
    <row r="628" spans="2:6" x14ac:dyDescent="0.25">
      <c r="B628"/>
      <c r="F628">
        <f t="shared" si="21"/>
        <v>0</v>
      </c>
    </row>
    <row r="629" spans="2:6" x14ac:dyDescent="0.25">
      <c r="B629"/>
      <c r="F629">
        <f t="shared" si="21"/>
        <v>0</v>
      </c>
    </row>
    <row r="630" spans="2:6" x14ac:dyDescent="0.25">
      <c r="B630"/>
      <c r="F630">
        <f t="shared" si="21"/>
        <v>0</v>
      </c>
    </row>
    <row r="631" spans="2:6" x14ac:dyDescent="0.25">
      <c r="B631"/>
      <c r="F631">
        <f t="shared" si="21"/>
        <v>0</v>
      </c>
    </row>
    <row r="632" spans="2:6" x14ac:dyDescent="0.25">
      <c r="B632"/>
      <c r="F632">
        <f t="shared" si="21"/>
        <v>0</v>
      </c>
    </row>
    <row r="633" spans="2:6" x14ac:dyDescent="0.25">
      <c r="B633"/>
      <c r="F633">
        <f t="shared" si="21"/>
        <v>0</v>
      </c>
    </row>
    <row r="634" spans="2:6" x14ac:dyDescent="0.25">
      <c r="B634"/>
      <c r="F634">
        <f t="shared" si="21"/>
        <v>0</v>
      </c>
    </row>
    <row r="635" spans="2:6" x14ac:dyDescent="0.25">
      <c r="B635"/>
      <c r="F635">
        <f t="shared" si="21"/>
        <v>0</v>
      </c>
    </row>
    <row r="636" spans="2:6" x14ac:dyDescent="0.25">
      <c r="B636"/>
      <c r="F636">
        <f t="shared" si="21"/>
        <v>0</v>
      </c>
    </row>
    <row r="637" spans="2:6" x14ac:dyDescent="0.25">
      <c r="B637"/>
      <c r="F637">
        <f t="shared" si="21"/>
        <v>0</v>
      </c>
    </row>
    <row r="638" spans="2:6" x14ac:dyDescent="0.25">
      <c r="B638"/>
      <c r="F638">
        <f t="shared" si="21"/>
        <v>0</v>
      </c>
    </row>
    <row r="639" spans="2:6" x14ac:dyDescent="0.25">
      <c r="B639"/>
      <c r="F639">
        <f t="shared" si="21"/>
        <v>0</v>
      </c>
    </row>
    <row r="640" spans="2:6" x14ac:dyDescent="0.25">
      <c r="B640"/>
      <c r="F640">
        <f t="shared" si="21"/>
        <v>0</v>
      </c>
    </row>
    <row r="641" spans="2:6" x14ac:dyDescent="0.25">
      <c r="B641"/>
      <c r="F641">
        <f t="shared" si="21"/>
        <v>0</v>
      </c>
    </row>
    <row r="642" spans="2:6" x14ac:dyDescent="0.25">
      <c r="B642"/>
      <c r="F642">
        <f t="shared" si="21"/>
        <v>0</v>
      </c>
    </row>
    <row r="643" spans="2:6" x14ac:dyDescent="0.25">
      <c r="B643"/>
      <c r="F643">
        <f t="shared" si="21"/>
        <v>0</v>
      </c>
    </row>
    <row r="644" spans="2:6" x14ac:dyDescent="0.25">
      <c r="B644"/>
      <c r="F644">
        <f t="shared" si="21"/>
        <v>0</v>
      </c>
    </row>
    <row r="645" spans="2:6" x14ac:dyDescent="0.25">
      <c r="B645"/>
      <c r="F645">
        <f t="shared" si="21"/>
        <v>0</v>
      </c>
    </row>
    <row r="646" spans="2:6" x14ac:dyDescent="0.25">
      <c r="B646"/>
      <c r="F646">
        <f t="shared" si="21"/>
        <v>0</v>
      </c>
    </row>
    <row r="647" spans="2:6" x14ac:dyDescent="0.25">
      <c r="B647"/>
      <c r="F647">
        <f t="shared" si="21"/>
        <v>0</v>
      </c>
    </row>
    <row r="648" spans="2:6" x14ac:dyDescent="0.25">
      <c r="B648"/>
      <c r="F648">
        <f t="shared" si="21"/>
        <v>0</v>
      </c>
    </row>
    <row r="649" spans="2:6" x14ac:dyDescent="0.25">
      <c r="B649"/>
      <c r="F649">
        <f t="shared" si="21"/>
        <v>0</v>
      </c>
    </row>
    <row r="650" spans="2:6" x14ac:dyDescent="0.25">
      <c r="B650"/>
      <c r="F650">
        <f t="shared" si="21"/>
        <v>0</v>
      </c>
    </row>
    <row r="651" spans="2:6" x14ac:dyDescent="0.25">
      <c r="B651"/>
      <c r="F651">
        <f t="shared" si="21"/>
        <v>0</v>
      </c>
    </row>
    <row r="652" spans="2:6" x14ac:dyDescent="0.25">
      <c r="B652"/>
      <c r="F652">
        <f t="shared" ref="F652:F714" si="22">D652-E652</f>
        <v>0</v>
      </c>
    </row>
    <row r="653" spans="2:6" x14ac:dyDescent="0.25">
      <c r="B653"/>
      <c r="F653">
        <f t="shared" si="22"/>
        <v>0</v>
      </c>
    </row>
    <row r="654" spans="2:6" x14ac:dyDescent="0.25">
      <c r="B654"/>
      <c r="F654">
        <f t="shared" si="22"/>
        <v>0</v>
      </c>
    </row>
    <row r="655" spans="2:6" x14ac:dyDescent="0.25">
      <c r="B655"/>
      <c r="F655">
        <f t="shared" si="22"/>
        <v>0</v>
      </c>
    </row>
    <row r="656" spans="2:6" x14ac:dyDescent="0.25">
      <c r="B656"/>
      <c r="F656">
        <f t="shared" si="22"/>
        <v>0</v>
      </c>
    </row>
    <row r="657" spans="2:6" x14ac:dyDescent="0.25">
      <c r="B657"/>
      <c r="F657">
        <f t="shared" si="22"/>
        <v>0</v>
      </c>
    </row>
    <row r="658" spans="2:6" x14ac:dyDescent="0.25">
      <c r="B658"/>
      <c r="F658">
        <f t="shared" si="22"/>
        <v>0</v>
      </c>
    </row>
    <row r="659" spans="2:6" x14ac:dyDescent="0.25">
      <c r="B659"/>
      <c r="F659">
        <f t="shared" si="22"/>
        <v>0</v>
      </c>
    </row>
    <row r="660" spans="2:6" x14ac:dyDescent="0.25">
      <c r="B660"/>
      <c r="F660">
        <f t="shared" si="22"/>
        <v>0</v>
      </c>
    </row>
    <row r="661" spans="2:6" x14ac:dyDescent="0.25">
      <c r="B661"/>
      <c r="F661">
        <f t="shared" si="22"/>
        <v>0</v>
      </c>
    </row>
    <row r="662" spans="2:6" x14ac:dyDescent="0.25">
      <c r="B662"/>
      <c r="F662">
        <f t="shared" si="22"/>
        <v>0</v>
      </c>
    </row>
    <row r="663" spans="2:6" x14ac:dyDescent="0.25">
      <c r="B663"/>
      <c r="F663">
        <f t="shared" si="22"/>
        <v>0</v>
      </c>
    </row>
    <row r="664" spans="2:6" x14ac:dyDescent="0.25">
      <c r="B664"/>
      <c r="F664">
        <f t="shared" si="22"/>
        <v>0</v>
      </c>
    </row>
    <row r="665" spans="2:6" x14ac:dyDescent="0.25">
      <c r="B665"/>
      <c r="F665">
        <f t="shared" si="22"/>
        <v>0</v>
      </c>
    </row>
    <row r="666" spans="2:6" x14ac:dyDescent="0.25">
      <c r="B666"/>
      <c r="F666">
        <f t="shared" si="22"/>
        <v>0</v>
      </c>
    </row>
    <row r="667" spans="2:6" x14ac:dyDescent="0.25">
      <c r="B667"/>
      <c r="F667">
        <f t="shared" si="22"/>
        <v>0</v>
      </c>
    </row>
    <row r="668" spans="2:6" x14ac:dyDescent="0.25">
      <c r="B668"/>
      <c r="F668">
        <f t="shared" si="22"/>
        <v>0</v>
      </c>
    </row>
    <row r="669" spans="2:6" x14ac:dyDescent="0.25">
      <c r="B669"/>
      <c r="F669">
        <f t="shared" si="22"/>
        <v>0</v>
      </c>
    </row>
    <row r="670" spans="2:6" x14ac:dyDescent="0.25">
      <c r="B670"/>
      <c r="F670">
        <f t="shared" si="22"/>
        <v>0</v>
      </c>
    </row>
    <row r="671" spans="2:6" x14ac:dyDescent="0.25">
      <c r="B671"/>
      <c r="F671">
        <f t="shared" si="22"/>
        <v>0</v>
      </c>
    </row>
    <row r="672" spans="2:6" x14ac:dyDescent="0.25">
      <c r="B672"/>
      <c r="F672">
        <f t="shared" si="22"/>
        <v>0</v>
      </c>
    </row>
    <row r="673" spans="2:6" x14ac:dyDescent="0.25">
      <c r="B673"/>
      <c r="F673">
        <f t="shared" si="22"/>
        <v>0</v>
      </c>
    </row>
    <row r="674" spans="2:6" x14ac:dyDescent="0.25">
      <c r="B674"/>
      <c r="F674">
        <f t="shared" si="22"/>
        <v>0</v>
      </c>
    </row>
    <row r="675" spans="2:6" x14ac:dyDescent="0.25">
      <c r="B675"/>
      <c r="F675">
        <f t="shared" si="22"/>
        <v>0</v>
      </c>
    </row>
    <row r="676" spans="2:6" x14ac:dyDescent="0.25">
      <c r="B676"/>
      <c r="F676">
        <f t="shared" si="22"/>
        <v>0</v>
      </c>
    </row>
    <row r="677" spans="2:6" x14ac:dyDescent="0.25">
      <c r="B677"/>
      <c r="F677">
        <f t="shared" si="22"/>
        <v>0</v>
      </c>
    </row>
    <row r="678" spans="2:6" x14ac:dyDescent="0.25">
      <c r="B678"/>
      <c r="F678">
        <f t="shared" si="22"/>
        <v>0</v>
      </c>
    </row>
    <row r="679" spans="2:6" x14ac:dyDescent="0.25">
      <c r="B679"/>
      <c r="F679">
        <f t="shared" si="22"/>
        <v>0</v>
      </c>
    </row>
    <row r="680" spans="2:6" x14ac:dyDescent="0.25">
      <c r="B680"/>
      <c r="F680">
        <f t="shared" si="22"/>
        <v>0</v>
      </c>
    </row>
    <row r="681" spans="2:6" x14ac:dyDescent="0.25">
      <c r="B681"/>
      <c r="F681">
        <f t="shared" si="22"/>
        <v>0</v>
      </c>
    </row>
    <row r="682" spans="2:6" x14ac:dyDescent="0.25">
      <c r="B682"/>
      <c r="F682">
        <f t="shared" si="22"/>
        <v>0</v>
      </c>
    </row>
    <row r="683" spans="2:6" x14ac:dyDescent="0.25">
      <c r="B683"/>
      <c r="F683">
        <f t="shared" si="22"/>
        <v>0</v>
      </c>
    </row>
    <row r="684" spans="2:6" x14ac:dyDescent="0.25">
      <c r="B684"/>
      <c r="F684">
        <f t="shared" si="22"/>
        <v>0</v>
      </c>
    </row>
    <row r="685" spans="2:6" x14ac:dyDescent="0.25">
      <c r="B685"/>
      <c r="F685">
        <f t="shared" si="22"/>
        <v>0</v>
      </c>
    </row>
    <row r="686" spans="2:6" x14ac:dyDescent="0.25">
      <c r="B686"/>
      <c r="F686">
        <f t="shared" si="22"/>
        <v>0</v>
      </c>
    </row>
    <row r="687" spans="2:6" x14ac:dyDescent="0.25">
      <c r="B687"/>
      <c r="F687">
        <f t="shared" si="22"/>
        <v>0</v>
      </c>
    </row>
    <row r="688" spans="2:6" x14ac:dyDescent="0.25">
      <c r="B688"/>
      <c r="F688">
        <f t="shared" si="22"/>
        <v>0</v>
      </c>
    </row>
    <row r="689" spans="2:6" x14ac:dyDescent="0.25">
      <c r="B689"/>
      <c r="F689">
        <f t="shared" si="22"/>
        <v>0</v>
      </c>
    </row>
    <row r="690" spans="2:6" x14ac:dyDescent="0.25">
      <c r="B690"/>
      <c r="F690">
        <f t="shared" si="22"/>
        <v>0</v>
      </c>
    </row>
    <row r="691" spans="2:6" x14ac:dyDescent="0.25">
      <c r="B691"/>
      <c r="F691">
        <f t="shared" si="22"/>
        <v>0</v>
      </c>
    </row>
    <row r="692" spans="2:6" x14ac:dyDescent="0.25">
      <c r="B692"/>
      <c r="F692">
        <f t="shared" si="22"/>
        <v>0</v>
      </c>
    </row>
    <row r="693" spans="2:6" x14ac:dyDescent="0.25">
      <c r="B693"/>
      <c r="F693">
        <f t="shared" si="22"/>
        <v>0</v>
      </c>
    </row>
    <row r="694" spans="2:6" x14ac:dyDescent="0.25">
      <c r="B694"/>
      <c r="F694">
        <f t="shared" si="22"/>
        <v>0</v>
      </c>
    </row>
    <row r="695" spans="2:6" x14ac:dyDescent="0.25">
      <c r="B695"/>
      <c r="F695">
        <f t="shared" si="22"/>
        <v>0</v>
      </c>
    </row>
    <row r="696" spans="2:6" x14ac:dyDescent="0.25">
      <c r="B696"/>
      <c r="F696">
        <f t="shared" si="22"/>
        <v>0</v>
      </c>
    </row>
    <row r="697" spans="2:6" x14ac:dyDescent="0.25">
      <c r="B697"/>
      <c r="F697">
        <f t="shared" si="22"/>
        <v>0</v>
      </c>
    </row>
    <row r="698" spans="2:6" x14ac:dyDescent="0.25">
      <c r="B698"/>
      <c r="F698">
        <f t="shared" si="22"/>
        <v>0</v>
      </c>
    </row>
    <row r="699" spans="2:6" x14ac:dyDescent="0.25">
      <c r="B699"/>
      <c r="F699">
        <f t="shared" si="22"/>
        <v>0</v>
      </c>
    </row>
    <row r="700" spans="2:6" x14ac:dyDescent="0.25">
      <c r="B700"/>
      <c r="F700">
        <f t="shared" si="22"/>
        <v>0</v>
      </c>
    </row>
    <row r="701" spans="2:6" x14ac:dyDescent="0.25">
      <c r="B701"/>
      <c r="F701">
        <f t="shared" si="22"/>
        <v>0</v>
      </c>
    </row>
    <row r="702" spans="2:6" x14ac:dyDescent="0.25">
      <c r="B702"/>
      <c r="F702">
        <f t="shared" si="22"/>
        <v>0</v>
      </c>
    </row>
    <row r="703" spans="2:6" x14ac:dyDescent="0.25">
      <c r="B703"/>
      <c r="F703">
        <f t="shared" si="22"/>
        <v>0</v>
      </c>
    </row>
    <row r="704" spans="2:6" x14ac:dyDescent="0.25">
      <c r="B704"/>
      <c r="F704">
        <f t="shared" si="22"/>
        <v>0</v>
      </c>
    </row>
    <row r="705" spans="2:6" x14ac:dyDescent="0.25">
      <c r="B705"/>
      <c r="F705">
        <f t="shared" si="22"/>
        <v>0</v>
      </c>
    </row>
    <row r="706" spans="2:6" x14ac:dyDescent="0.25">
      <c r="B706"/>
      <c r="F706">
        <f t="shared" si="22"/>
        <v>0</v>
      </c>
    </row>
    <row r="707" spans="2:6" x14ac:dyDescent="0.25">
      <c r="B707"/>
      <c r="F707">
        <f t="shared" si="22"/>
        <v>0</v>
      </c>
    </row>
    <row r="708" spans="2:6" x14ac:dyDescent="0.25">
      <c r="B708"/>
      <c r="F708">
        <f t="shared" si="22"/>
        <v>0</v>
      </c>
    </row>
    <row r="709" spans="2:6" x14ac:dyDescent="0.25">
      <c r="B709"/>
      <c r="F709">
        <f t="shared" si="22"/>
        <v>0</v>
      </c>
    </row>
    <row r="710" spans="2:6" x14ac:dyDescent="0.25">
      <c r="B710"/>
      <c r="F710">
        <f t="shared" si="22"/>
        <v>0</v>
      </c>
    </row>
    <row r="711" spans="2:6" x14ac:dyDescent="0.25">
      <c r="B711"/>
      <c r="F711">
        <f t="shared" si="22"/>
        <v>0</v>
      </c>
    </row>
    <row r="712" spans="2:6" x14ac:dyDescent="0.25">
      <c r="B712"/>
      <c r="F712">
        <f t="shared" si="22"/>
        <v>0</v>
      </c>
    </row>
    <row r="713" spans="2:6" x14ac:dyDescent="0.25">
      <c r="B713"/>
      <c r="F713">
        <f t="shared" si="22"/>
        <v>0</v>
      </c>
    </row>
    <row r="714" spans="2:6" x14ac:dyDescent="0.25">
      <c r="B714"/>
      <c r="F714">
        <f t="shared" si="2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ميزانية 2013</vt:lpstr>
      <vt:lpstr>ميزانية 2014</vt:lpstr>
      <vt:lpstr>قائمة في الأعوان</vt:lpstr>
      <vt:lpstr>وسائل النقل</vt:lpstr>
      <vt:lpstr>قانون الإطار</vt:lpstr>
      <vt:lpstr>'قائمة في الأعوان'!Print_Area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2014-06-09T18:43:08Z</cp:lastPrinted>
  <dcterms:created xsi:type="dcterms:W3CDTF">2014-03-25T08:27:56Z</dcterms:created>
  <dcterms:modified xsi:type="dcterms:W3CDTF">2014-07-21T17:04:52Z</dcterms:modified>
</cp:coreProperties>
</file>